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aching\2016\161\Lab\"/>
    </mc:Choice>
  </mc:AlternateContent>
  <bookViews>
    <workbookView xWindow="0" yWindow="0" windowWidth="24000" windowHeight="9732" activeTab="1"/>
  </bookViews>
  <sheets>
    <sheet name="100" sheetId="6" r:id="rId1"/>
    <sheet name="Sheet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7" l="1"/>
  <c r="P41" i="7"/>
  <c r="R41" i="7" s="1"/>
  <c r="S41" i="7" s="1"/>
  <c r="P40" i="7"/>
  <c r="R40" i="7" s="1"/>
  <c r="S40" i="7" s="1"/>
  <c r="P39" i="7"/>
  <c r="R39" i="7" s="1"/>
  <c r="S39" i="7" s="1"/>
  <c r="P38" i="7"/>
  <c r="R38" i="7" s="1"/>
  <c r="S38" i="7" s="1"/>
  <c r="P37" i="7"/>
  <c r="R37" i="7" s="1"/>
  <c r="S37" i="7" s="1"/>
  <c r="P36" i="7"/>
  <c r="R36" i="7" s="1"/>
  <c r="S36" i="7" s="1"/>
  <c r="P35" i="7"/>
  <c r="R35" i="7" s="1"/>
  <c r="S35" i="7" s="1"/>
  <c r="P34" i="7"/>
  <c r="R34" i="7" s="1"/>
  <c r="S34" i="7" s="1"/>
  <c r="P33" i="7"/>
  <c r="R33" i="7" s="1"/>
  <c r="S33" i="7" s="1"/>
  <c r="P32" i="7"/>
  <c r="R32" i="7" s="1"/>
  <c r="S32" i="7" s="1"/>
  <c r="R31" i="7"/>
  <c r="S31" i="7" s="1"/>
  <c r="P31" i="7"/>
  <c r="P30" i="7"/>
  <c r="R30" i="7" s="1"/>
  <c r="S30" i="7" s="1"/>
  <c r="P29" i="7"/>
  <c r="R29" i="7" s="1"/>
  <c r="S29" i="7" s="1"/>
  <c r="P28" i="7"/>
  <c r="R28" i="7" s="1"/>
  <c r="S28" i="7" s="1"/>
  <c r="P26" i="7"/>
  <c r="R26" i="7" s="1"/>
  <c r="S26" i="7" s="1"/>
  <c r="G18" i="7"/>
  <c r="R16" i="7"/>
  <c r="P16" i="7"/>
  <c r="R15" i="7"/>
  <c r="P15" i="7"/>
  <c r="R14" i="7"/>
  <c r="P14" i="7"/>
  <c r="R13" i="7"/>
  <c r="P13" i="7"/>
  <c r="R12" i="7"/>
  <c r="P12" i="7"/>
  <c r="R11" i="7"/>
  <c r="P11" i="7"/>
  <c r="S11" i="7" s="1"/>
  <c r="R10" i="7"/>
  <c r="P10" i="7"/>
  <c r="S10" i="7" s="1"/>
  <c r="R9" i="7"/>
  <c r="P9" i="7"/>
  <c r="S9" i="7" s="1"/>
  <c r="R8" i="7"/>
  <c r="P8" i="7"/>
  <c r="S8" i="7" s="1"/>
  <c r="R7" i="7"/>
  <c r="P7" i="7"/>
  <c r="S7" i="7" s="1"/>
  <c r="R5" i="7"/>
  <c r="P5" i="7"/>
  <c r="R4" i="7"/>
  <c r="P4" i="7"/>
  <c r="R3" i="7"/>
  <c r="P3" i="7"/>
  <c r="S3" i="7" s="1"/>
  <c r="S15" i="7" l="1"/>
  <c r="S16" i="7"/>
  <c r="S4" i="7"/>
  <c r="S12" i="7"/>
  <c r="S14" i="7"/>
  <c r="S43" i="7"/>
  <c r="S5" i="7"/>
  <c r="S13" i="7"/>
  <c r="P6" i="6"/>
  <c r="S6" i="6"/>
  <c r="R6" i="6"/>
  <c r="S4" i="6" l="1"/>
  <c r="S5" i="6"/>
  <c r="S7" i="6"/>
  <c r="S8" i="6"/>
  <c r="S9" i="6"/>
  <c r="S10" i="6"/>
  <c r="S11" i="6"/>
  <c r="S12" i="6"/>
  <c r="S13" i="6"/>
  <c r="S14" i="6"/>
  <c r="S15" i="6"/>
  <c r="S16" i="6"/>
  <c r="S3" i="6"/>
  <c r="R7" i="6"/>
  <c r="R8" i="6"/>
  <c r="R9" i="6"/>
  <c r="R10" i="6"/>
  <c r="R11" i="6"/>
  <c r="R12" i="6"/>
  <c r="R13" i="6"/>
  <c r="R14" i="6"/>
  <c r="R15" i="6"/>
  <c r="R16" i="6"/>
  <c r="R4" i="6"/>
  <c r="R5" i="6"/>
  <c r="R3" i="6"/>
  <c r="P4" i="6"/>
  <c r="P5" i="6"/>
  <c r="P7" i="6"/>
  <c r="P8" i="6"/>
  <c r="P9" i="6"/>
  <c r="P10" i="6"/>
  <c r="P11" i="6"/>
  <c r="P12" i="6"/>
  <c r="P13" i="6"/>
  <c r="P14" i="6"/>
  <c r="P15" i="6"/>
  <c r="P16" i="6"/>
  <c r="P3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6" i="6"/>
  <c r="G18" i="6" l="1"/>
  <c r="R28" i="6" l="1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26" i="6"/>
  <c r="S28" i="6" l="1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26" i="6"/>
  <c r="S43" i="6" s="1"/>
</calcChain>
</file>

<file path=xl/sharedStrings.xml><?xml version="1.0" encoding="utf-8"?>
<sst xmlns="http://schemas.openxmlformats.org/spreadsheetml/2006/main" count="108" uniqueCount="50">
  <si>
    <t>Raw/10</t>
  </si>
  <si>
    <t>Raw/20</t>
  </si>
  <si>
    <t>Graphing</t>
  </si>
  <si>
    <t>Victors</t>
  </si>
  <si>
    <t>Constant Acceleration</t>
  </si>
  <si>
    <t>Newton's Laws</t>
  </si>
  <si>
    <t>Spring</t>
  </si>
  <si>
    <t>Inelastic Collision</t>
  </si>
  <si>
    <t>Elastic Collision</t>
  </si>
  <si>
    <t>Rotational Inertia</t>
  </si>
  <si>
    <t>Maxwell's Wheel</t>
  </si>
  <si>
    <t>Density</t>
  </si>
  <si>
    <t xml:space="preserve">ALGETHAMI, MOAYAD M. </t>
  </si>
  <si>
    <t xml:space="preserve">ALMSHAJERH, IBRAHIM A. </t>
  </si>
  <si>
    <t xml:space="preserve">ALAWI, TURKI M. </t>
  </si>
  <si>
    <t xml:space="preserve">ABDUSAMAD, ABDULLAH A. </t>
  </si>
  <si>
    <t xml:space="preserve">ALSHAIJI, ABDULLAH A. </t>
  </si>
  <si>
    <t xml:space="preserve">ALSHABANH, MOHAMMED S. </t>
  </si>
  <si>
    <t xml:space="preserve">ALARAIFI, ABDULMOHSIN A. </t>
  </si>
  <si>
    <t xml:space="preserve">ALJEFRI, QUSA H. </t>
  </si>
  <si>
    <t xml:space="preserve">AL-OLIAN, AHMAD I. </t>
  </si>
  <si>
    <t xml:space="preserve">HIZAM, ZIYAD A. </t>
  </si>
  <si>
    <t xml:space="preserve">ALHASHEM, HUSSAIN H. </t>
  </si>
  <si>
    <t xml:space="preserve">ALFARSHOTI, ABDULLAH H. </t>
  </si>
  <si>
    <t xml:space="preserve">IDREES, SAMI M. </t>
  </si>
  <si>
    <t xml:space="preserve">ALTAMIMI, ABDULLAH I. </t>
  </si>
  <si>
    <t xml:space="preserve">KHALED, ABDALRAHMAN F. </t>
  </si>
  <si>
    <t xml:space="preserve">ALRASHED, RASHED M. </t>
  </si>
  <si>
    <t xml:space="preserve">ALALWEET, ABDULKARIM I. </t>
  </si>
  <si>
    <t xml:space="preserve"> </t>
  </si>
  <si>
    <t>Avrage</t>
  </si>
  <si>
    <t xml:space="preserve">AL HASHIM, AHMED A. </t>
  </si>
  <si>
    <t xml:space="preserve">ALNAIM, AHMED F. </t>
  </si>
  <si>
    <t xml:space="preserve">ALGHAMDI, SULTAN S. </t>
  </si>
  <si>
    <t xml:space="preserve">ALSEHATI, MOHAMMAD E. </t>
  </si>
  <si>
    <t xml:space="preserve">ALBAGSHI, AHMED M. </t>
  </si>
  <si>
    <t xml:space="preserve">ALZUMAYRIN, ABDULLAH I. </t>
  </si>
  <si>
    <t xml:space="preserve">JOUDAH, IBRAHIM N. </t>
  </si>
  <si>
    <t xml:space="preserve">ALDALAN, SULIMAN M. </t>
  </si>
  <si>
    <t xml:space="preserve">ALHASSAN, MAJID A. </t>
  </si>
  <si>
    <t xml:space="preserve">AL SALAMAH, WALEED S. </t>
  </si>
  <si>
    <t xml:space="preserve">ALSHREFY, MOHAMMED J. </t>
  </si>
  <si>
    <t xml:space="preserve">ALMOUSA, HUSSAIN A. </t>
  </si>
  <si>
    <t xml:space="preserve">ALTURAIK, HUSSAIN A. </t>
  </si>
  <si>
    <t xml:space="preserve">ALMARHOON, ABDULLAH A. </t>
  </si>
  <si>
    <t xml:space="preserve">AL NAFEA, ABDULMOHSEN A. </t>
  </si>
  <si>
    <t>Final/25</t>
  </si>
  <si>
    <t>Significant Figures</t>
  </si>
  <si>
    <t>Final/10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</si>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</sst>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9.9"/>
      <color rgb="FF000000"/>
      <name val="Verdana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 textRotation="90"/>
    </xf>
    <xf numFmtId="0" fontId="0" fillId="0" borderId="0" xfId="0" applyAlignment="1">
      <alignment horizontal="center" vertical="center" textRotation="90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sbweb.kfupm.edu.sa/PROD8/bwlkosad.P_FacSelectAtypView?xyz=MzI0NDA0" TargetMode="External"/><Relationship Id="rId18" Type="http://schemas.openxmlformats.org/officeDocument/2006/relationships/hyperlink" Target="http://ssbweb.kfupm.edu.sa/PROD8/bwlkosad.P_FacSelectAtypView?xyz=MzI0NTY0" TargetMode="External"/><Relationship Id="rId26" Type="http://schemas.openxmlformats.org/officeDocument/2006/relationships/hyperlink" Target="http://ssbweb.kfupm.edu.sa/PROD8/bwlkosad.P_FacSelectAtypView?xyz=MzMxMDMy" TargetMode="External"/><Relationship Id="rId3" Type="http://schemas.openxmlformats.org/officeDocument/2006/relationships/hyperlink" Target="http://ssbweb.kfupm.edu.sa/PROD8/bwlkosad.P_FacSelectAtypView?xyz=MzE1MDcw" TargetMode="External"/><Relationship Id="rId21" Type="http://schemas.openxmlformats.org/officeDocument/2006/relationships/hyperlink" Target="http://ssbweb.kfupm.edu.sa/PROD8/bwlkosad.P_FacSelectAtypView?xyz=MzMxNTkz" TargetMode="External"/><Relationship Id="rId7" Type="http://schemas.openxmlformats.org/officeDocument/2006/relationships/hyperlink" Target="http://ssbweb.kfupm.edu.sa/PROD8/bwlkosad.P_FacSelectAtypView?xyz=MzIyOTUw" TargetMode="External"/><Relationship Id="rId12" Type="http://schemas.openxmlformats.org/officeDocument/2006/relationships/hyperlink" Target="http://ssbweb.kfupm.edu.sa/PROD8/bwlkosad.P_FacSelectAtypView?xyz=MzIzMTQ3" TargetMode="External"/><Relationship Id="rId17" Type="http://schemas.openxmlformats.org/officeDocument/2006/relationships/hyperlink" Target="http://ssbweb.kfupm.edu.sa/PROD8/bwlkosad.P_FacSelectAtypView?xyz=MzMyMTA5" TargetMode="External"/><Relationship Id="rId25" Type="http://schemas.openxmlformats.org/officeDocument/2006/relationships/hyperlink" Target="http://ssbweb.kfupm.edu.sa/PROD8/bwlkosad.P_FacSelectAtypView?xyz=MzMwODA5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ssbweb.kfupm.edu.sa/PROD8/bwlkosad.P_FacSelectAtypView?xyz=MzE1ODI2" TargetMode="External"/><Relationship Id="rId16" Type="http://schemas.openxmlformats.org/officeDocument/2006/relationships/hyperlink" Target="http://ssbweb.kfupm.edu.sa/PROD8/bwlkosad.P_FacSelectAtypView?xyz=MzMyMTQ0" TargetMode="External"/><Relationship Id="rId20" Type="http://schemas.openxmlformats.org/officeDocument/2006/relationships/hyperlink" Target="http://ssbweb.kfupm.edu.sa/PROD8/bwlkosad.P_FacSelectAtypView?xyz=MzMwOTQ1" TargetMode="External"/><Relationship Id="rId29" Type="http://schemas.openxmlformats.org/officeDocument/2006/relationships/hyperlink" Target="http://ssbweb.kfupm.edu.sa/PROD8/bwlkosad.P_FacSelectAtypView?xyz=MzMxMjkw" TargetMode="External"/><Relationship Id="rId1" Type="http://schemas.openxmlformats.org/officeDocument/2006/relationships/hyperlink" Target="http://ssbweb.kfupm.edu.sa/PROD8/bwlkosad.P_FacSelectAtypView?xyz=MzA5MDU0" TargetMode="External"/><Relationship Id="rId6" Type="http://schemas.openxmlformats.org/officeDocument/2006/relationships/hyperlink" Target="http://ssbweb.kfupm.edu.sa/PROD8/bwlkosad.P_FacSelectAtypView?xyz=MzIzOTY1" TargetMode="External"/><Relationship Id="rId11" Type="http://schemas.openxmlformats.org/officeDocument/2006/relationships/hyperlink" Target="http://ssbweb.kfupm.edu.sa/PROD8/bwlkosad.P_FacSelectAtypView?xyz=MzIzMzIw" TargetMode="External"/><Relationship Id="rId24" Type="http://schemas.openxmlformats.org/officeDocument/2006/relationships/hyperlink" Target="http://ssbweb.kfupm.edu.sa/PROD8/bwlkosad.P_FacSelectAtypView?xyz=MzM2MTgx" TargetMode="External"/><Relationship Id="rId32" Type="http://schemas.openxmlformats.org/officeDocument/2006/relationships/hyperlink" Target="http://ssbweb.kfupm.edu.sa/PROD8/bwlkosad.P_FacSelectAtypView?xyz=MzQxNjE1" TargetMode="External"/><Relationship Id="rId5" Type="http://schemas.openxmlformats.org/officeDocument/2006/relationships/hyperlink" Target="http://ssbweb.kfupm.edu.sa/PROD8/bwlkosad.P_FacSelectAtypView?xyz=MzIzOTc2" TargetMode="External"/><Relationship Id="rId15" Type="http://schemas.openxmlformats.org/officeDocument/2006/relationships/hyperlink" Target="http://ssbweb.kfupm.edu.sa/PROD8/bwlkosad.P_FacSelectAtypView?xyz=MzI3MjMz" TargetMode="External"/><Relationship Id="rId23" Type="http://schemas.openxmlformats.org/officeDocument/2006/relationships/hyperlink" Target="http://ssbweb.kfupm.edu.sa/PROD8/bwlkosad.P_FacSelectAtypView?xyz=MzMxODMw" TargetMode="External"/><Relationship Id="rId28" Type="http://schemas.openxmlformats.org/officeDocument/2006/relationships/hyperlink" Target="http://ssbweb.kfupm.edu.sa/PROD8/bwlkosad.P_FacSelectAtypView?xyz=MzMxNjgy" TargetMode="External"/><Relationship Id="rId10" Type="http://schemas.openxmlformats.org/officeDocument/2006/relationships/hyperlink" Target="http://ssbweb.kfupm.edu.sa/PROD8/bwlkosad.P_FacSelectAtypView?xyz=MzI0NDAw" TargetMode="External"/><Relationship Id="rId19" Type="http://schemas.openxmlformats.org/officeDocument/2006/relationships/hyperlink" Target="http://ssbweb.kfupm.edu.sa/PROD8/bwlkosad.P_FacSelectAtypView?xyz=MzMxMzUx" TargetMode="External"/><Relationship Id="rId31" Type="http://schemas.openxmlformats.org/officeDocument/2006/relationships/hyperlink" Target="http://ssbweb.kfupm.edu.sa/PROD8/bwlkosad.P_FacSelectAtypView?xyz=MzM2MjE4" TargetMode="External"/><Relationship Id="rId4" Type="http://schemas.openxmlformats.org/officeDocument/2006/relationships/hyperlink" Target="http://ssbweb.kfupm.edu.sa/PROD8/bwlkosad.P_FacSelectAtypView?xyz=MzE0ODQ1" TargetMode="External"/><Relationship Id="rId9" Type="http://schemas.openxmlformats.org/officeDocument/2006/relationships/hyperlink" Target="http://ssbweb.kfupm.edu.sa/PROD8/bwlkosad.P_FacSelectAtypView?xyz=MzIyNzk1" TargetMode="External"/><Relationship Id="rId14" Type="http://schemas.openxmlformats.org/officeDocument/2006/relationships/hyperlink" Target="http://ssbweb.kfupm.edu.sa/PROD8/bwlkosad.P_FacSelectAtypView?xyz=MzI0NzY0" TargetMode="External"/><Relationship Id="rId22" Type="http://schemas.openxmlformats.org/officeDocument/2006/relationships/hyperlink" Target="http://ssbweb.kfupm.edu.sa/PROD8/bwlkosad.P_FacSelectAtypView?xyz=MzMwNzM5" TargetMode="External"/><Relationship Id="rId27" Type="http://schemas.openxmlformats.org/officeDocument/2006/relationships/hyperlink" Target="http://ssbweb.kfupm.edu.sa/PROD8/bwlkosad.P_FacSelectAtypView?xyz=MzMwNTI2" TargetMode="External"/><Relationship Id="rId30" Type="http://schemas.openxmlformats.org/officeDocument/2006/relationships/hyperlink" Target="http://ssbweb.kfupm.edu.sa/PROD8/bwlkosad.P_FacSelectAtypView?xyz=MzM2MjIz" TargetMode="External"/><Relationship Id="rId8" Type="http://schemas.openxmlformats.org/officeDocument/2006/relationships/hyperlink" Target="http://ssbweb.kfupm.edu.sa/PROD8/bwlkosad.P_FacSelectAtypView?xyz=MzIzNDM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ssbweb.kfupm.edu.sa/PROD8/bwlkosad.P_FacSelectAtypView?xyz=MzIzNDM1" TargetMode="External"/><Relationship Id="rId13" Type="http://schemas.openxmlformats.org/officeDocument/2006/relationships/hyperlink" Target="http://ssbweb.kfupm.edu.sa/PROD8/bwlkosad.P_FacSelectAtypView?xyz=MzI0NDA0" TargetMode="External"/><Relationship Id="rId18" Type="http://schemas.openxmlformats.org/officeDocument/2006/relationships/hyperlink" Target="http://ssbweb.kfupm.edu.sa/PROD8/bwlkosad.P_FacSelectAtypView?xyz=MzI0NTY0" TargetMode="External"/><Relationship Id="rId26" Type="http://schemas.openxmlformats.org/officeDocument/2006/relationships/hyperlink" Target="http://ssbweb.kfupm.edu.sa/PROD8/bwlkosad.P_FacSelectAtypView?xyz=MzMxNjgy" TargetMode="External"/><Relationship Id="rId3" Type="http://schemas.openxmlformats.org/officeDocument/2006/relationships/hyperlink" Target="http://ssbweb.kfupm.edu.sa/PROD8/bwlkosad.P_FacSelectAtypView?xyz=MzE1MDcw" TargetMode="External"/><Relationship Id="rId21" Type="http://schemas.openxmlformats.org/officeDocument/2006/relationships/hyperlink" Target="http://ssbweb.kfupm.edu.sa/PROD8/bwlkosad.P_FacSelectAtypView?xyz=MzMxNTkz" TargetMode="External"/><Relationship Id="rId7" Type="http://schemas.openxmlformats.org/officeDocument/2006/relationships/hyperlink" Target="http://ssbweb.kfupm.edu.sa/PROD8/bwlkosad.P_FacSelectAtypView?xyz=MzIyOTUw" TargetMode="External"/><Relationship Id="rId12" Type="http://schemas.openxmlformats.org/officeDocument/2006/relationships/hyperlink" Target="http://ssbweb.kfupm.edu.sa/PROD8/bwlkosad.P_FacSelectAtypView?xyz=MzIzMTQ3" TargetMode="External"/><Relationship Id="rId17" Type="http://schemas.openxmlformats.org/officeDocument/2006/relationships/hyperlink" Target="http://ssbweb.kfupm.edu.sa/PROD8/bwlkosad.P_FacSelectAtypView?xyz=MzMyMTA5" TargetMode="External"/><Relationship Id="rId25" Type="http://schemas.openxmlformats.org/officeDocument/2006/relationships/hyperlink" Target="http://ssbweb.kfupm.edu.sa/PROD8/bwlkosad.P_FacSelectAtypView?xyz=MzMwNTI2" TargetMode="External"/><Relationship Id="rId2" Type="http://schemas.openxmlformats.org/officeDocument/2006/relationships/hyperlink" Target="http://ssbweb.kfupm.edu.sa/PROD8/bwlkosad.P_FacSelectAtypView?xyz=MzE1ODI2" TargetMode="External"/><Relationship Id="rId16" Type="http://schemas.openxmlformats.org/officeDocument/2006/relationships/hyperlink" Target="http://ssbweb.kfupm.edu.sa/PROD8/bwlkosad.P_FacSelectAtypView?xyz=MzMyMTQ0" TargetMode="External"/><Relationship Id="rId20" Type="http://schemas.openxmlformats.org/officeDocument/2006/relationships/hyperlink" Target="http://ssbweb.kfupm.edu.sa/PROD8/bwlkosad.P_FacSelectAtypView?xyz=MzMwOTQ1" TargetMode="External"/><Relationship Id="rId29" Type="http://schemas.openxmlformats.org/officeDocument/2006/relationships/hyperlink" Target="http://ssbweb.kfupm.edu.sa/PROD8/bwlkosad.P_FacSelectAtypView?xyz=MzM2MjE4" TargetMode="External"/><Relationship Id="rId1" Type="http://schemas.openxmlformats.org/officeDocument/2006/relationships/hyperlink" Target="http://ssbweb.kfupm.edu.sa/PROD8/bwlkosad.P_FacSelectAtypView?xyz=MzA5MDU0" TargetMode="External"/><Relationship Id="rId6" Type="http://schemas.openxmlformats.org/officeDocument/2006/relationships/hyperlink" Target="http://ssbweb.kfupm.edu.sa/PROD8/bwlkosad.P_FacSelectAtypView?xyz=MzIzOTY1" TargetMode="External"/><Relationship Id="rId11" Type="http://schemas.openxmlformats.org/officeDocument/2006/relationships/hyperlink" Target="http://ssbweb.kfupm.edu.sa/PROD8/bwlkosad.P_FacSelectAtypView?xyz=MzIzMzIw" TargetMode="External"/><Relationship Id="rId24" Type="http://schemas.openxmlformats.org/officeDocument/2006/relationships/hyperlink" Target="http://ssbweb.kfupm.edu.sa/PROD8/bwlkosad.P_FacSelectAtypView?xyz=MzMxMDMy" TargetMode="External"/><Relationship Id="rId5" Type="http://schemas.openxmlformats.org/officeDocument/2006/relationships/hyperlink" Target="http://ssbweb.kfupm.edu.sa/PROD8/bwlkosad.P_FacSelectAtypView?xyz=MzIzOTc2" TargetMode="External"/><Relationship Id="rId15" Type="http://schemas.openxmlformats.org/officeDocument/2006/relationships/hyperlink" Target="http://ssbweb.kfupm.edu.sa/PROD8/bwlkosad.P_FacSelectAtypView?xyz=MzI3MjMz" TargetMode="External"/><Relationship Id="rId23" Type="http://schemas.openxmlformats.org/officeDocument/2006/relationships/hyperlink" Target="http://ssbweb.kfupm.edu.sa/PROD8/bwlkosad.P_FacSelectAtypView?xyz=MzMwODA5" TargetMode="External"/><Relationship Id="rId28" Type="http://schemas.openxmlformats.org/officeDocument/2006/relationships/hyperlink" Target="http://ssbweb.kfupm.edu.sa/PROD8/bwlkosad.P_FacSelectAtypView?xyz=MzM2MjIz" TargetMode="External"/><Relationship Id="rId10" Type="http://schemas.openxmlformats.org/officeDocument/2006/relationships/hyperlink" Target="http://ssbweb.kfupm.edu.sa/PROD8/bwlkosad.P_FacSelectAtypView?xyz=MzI0NDAw" TargetMode="External"/><Relationship Id="rId19" Type="http://schemas.openxmlformats.org/officeDocument/2006/relationships/hyperlink" Target="http://ssbweb.kfupm.edu.sa/PROD8/bwlkosad.P_FacSelectAtypView?xyz=MzMxMzUx" TargetMode="External"/><Relationship Id="rId4" Type="http://schemas.openxmlformats.org/officeDocument/2006/relationships/hyperlink" Target="http://ssbweb.kfupm.edu.sa/PROD8/bwlkosad.P_FacSelectAtypView?xyz=MzE0ODQ1" TargetMode="External"/><Relationship Id="rId9" Type="http://schemas.openxmlformats.org/officeDocument/2006/relationships/hyperlink" Target="http://ssbweb.kfupm.edu.sa/PROD8/bwlkosad.P_FacSelectAtypView?xyz=MzIyNzk1" TargetMode="External"/><Relationship Id="rId14" Type="http://schemas.openxmlformats.org/officeDocument/2006/relationships/hyperlink" Target="http://ssbweb.kfupm.edu.sa/PROD8/bwlkosad.P_FacSelectAtypView?xyz=MzI0NzY0" TargetMode="External"/><Relationship Id="rId22" Type="http://schemas.openxmlformats.org/officeDocument/2006/relationships/hyperlink" Target="http://ssbweb.kfupm.edu.sa/PROD8/bwlkosad.P_FacSelectAtypView?xyz=MzM2MTgx" TargetMode="External"/><Relationship Id="rId27" Type="http://schemas.openxmlformats.org/officeDocument/2006/relationships/hyperlink" Target="http://ssbweb.kfupm.edu.sa/PROD8/bwlkosad.P_FacSelectAtypView?xyz=MzMxMjkw" TargetMode="External"/><Relationship Id="rId30" Type="http://schemas.openxmlformats.org/officeDocument/2006/relationships/hyperlink" Target="http://ssbweb.kfupm.edu.sa/PROD8/bwlkosad.P_FacSelectAtypView?xyz=MzQxNjE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opLeftCell="A4" workbookViewId="0">
      <selection activeCell="A4" sqref="A1:XFD1048576"/>
    </sheetView>
  </sheetViews>
  <sheetFormatPr defaultRowHeight="14.4" x14ac:dyDescent="0.3"/>
  <cols>
    <col min="1" max="1" width="3.33203125" style="4" customWidth="1"/>
    <col min="2" max="2" width="15" style="4" customWidth="1"/>
    <col min="3" max="3" width="26.21875" style="4" hidden="1" customWidth="1"/>
    <col min="4" max="15" width="5.109375" style="4" customWidth="1"/>
    <col min="16" max="16" width="5.77734375" customWidth="1"/>
    <col min="17" max="18" width="5.77734375" style="4" customWidth="1"/>
    <col min="19" max="19" width="5.77734375" customWidth="1"/>
  </cols>
  <sheetData>
    <row r="1" spans="1:21" ht="87" customHeight="1" x14ac:dyDescent="0.3">
      <c r="D1" s="2" t="s">
        <v>2</v>
      </c>
      <c r="E1" s="2" t="s">
        <v>47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/>
      <c r="P1" s="1" t="s">
        <v>0</v>
      </c>
      <c r="Q1" s="2" t="s">
        <v>46</v>
      </c>
      <c r="R1" s="2" t="s">
        <v>48</v>
      </c>
      <c r="S1" s="1" t="s">
        <v>1</v>
      </c>
    </row>
    <row r="2" spans="1:21" x14ac:dyDescent="0.3">
      <c r="A2" s="5">
        <v>1</v>
      </c>
      <c r="B2" s="5">
        <v>201468560</v>
      </c>
      <c r="C2" s="6" t="s">
        <v>31</v>
      </c>
    </row>
    <row r="3" spans="1:21" x14ac:dyDescent="0.3">
      <c r="A3" s="5">
        <v>2</v>
      </c>
      <c r="B3" s="5">
        <v>201513270</v>
      </c>
      <c r="C3" s="6" t="s">
        <v>32</v>
      </c>
      <c r="E3" s="4">
        <v>8</v>
      </c>
      <c r="G3" s="4">
        <v>8.5</v>
      </c>
      <c r="H3" s="4">
        <v>8.5</v>
      </c>
      <c r="I3" s="4">
        <v>6.5</v>
      </c>
      <c r="J3" s="4">
        <v>9.5</v>
      </c>
      <c r="K3" s="4">
        <v>8</v>
      </c>
      <c r="L3" s="4">
        <v>8.5</v>
      </c>
      <c r="M3" s="4">
        <v>9</v>
      </c>
      <c r="N3" s="4">
        <v>8.5</v>
      </c>
      <c r="P3" s="8">
        <f>SUM(E3:N3)/9</f>
        <v>8.3333333333333339</v>
      </c>
      <c r="Q3" s="4">
        <v>8</v>
      </c>
      <c r="R3" s="9">
        <f>Q3/25*10</f>
        <v>3.2</v>
      </c>
      <c r="S3" s="8">
        <f>(P3*0.75+R3*0.25)*2</f>
        <v>14.1</v>
      </c>
    </row>
    <row r="4" spans="1:21" x14ac:dyDescent="0.3">
      <c r="A4" s="5">
        <v>3</v>
      </c>
      <c r="B4" s="5">
        <v>201513610</v>
      </c>
      <c r="C4" s="6" t="s">
        <v>33</v>
      </c>
      <c r="E4" s="4">
        <v>8</v>
      </c>
      <c r="G4" s="4">
        <v>9</v>
      </c>
      <c r="H4" s="4">
        <v>9</v>
      </c>
      <c r="I4" s="4">
        <v>7.5</v>
      </c>
      <c r="J4" s="4">
        <v>7.5</v>
      </c>
      <c r="K4" s="4">
        <v>9.5</v>
      </c>
      <c r="L4" s="4">
        <v>8.5</v>
      </c>
      <c r="M4" s="4">
        <v>5</v>
      </c>
      <c r="N4" s="4">
        <v>9</v>
      </c>
      <c r="P4" s="8">
        <f t="shared" ref="P4:P16" si="0">SUM(E4:N4)/9</f>
        <v>8.1111111111111107</v>
      </c>
      <c r="Q4" s="4">
        <v>17</v>
      </c>
      <c r="R4" s="9">
        <f t="shared" ref="R4:R16" si="1">Q4/25*10</f>
        <v>6.8000000000000007</v>
      </c>
      <c r="S4" s="8">
        <f t="shared" ref="S4:S16" si="2">(P4*0.75+R4*0.25)*2</f>
        <v>15.566666666666666</v>
      </c>
      <c r="T4" t="s">
        <v>49</v>
      </c>
    </row>
    <row r="5" spans="1:21" x14ac:dyDescent="0.3">
      <c r="A5" s="5">
        <v>4</v>
      </c>
      <c r="B5" s="5">
        <v>201517670</v>
      </c>
      <c r="C5" s="6" t="s">
        <v>34</v>
      </c>
      <c r="E5" s="4">
        <v>8</v>
      </c>
      <c r="G5" s="4">
        <v>9.5</v>
      </c>
      <c r="H5" s="4">
        <v>8.5</v>
      </c>
      <c r="I5" s="4">
        <v>8.5</v>
      </c>
      <c r="J5" s="4">
        <v>10</v>
      </c>
      <c r="K5" s="4">
        <v>9.5</v>
      </c>
      <c r="L5" s="4">
        <v>9.5</v>
      </c>
      <c r="M5" s="4">
        <v>10</v>
      </c>
      <c r="N5" s="4">
        <v>9</v>
      </c>
      <c r="P5" s="8">
        <f t="shared" si="0"/>
        <v>9.1666666666666661</v>
      </c>
      <c r="Q5" s="4">
        <v>16</v>
      </c>
      <c r="R5" s="9">
        <f t="shared" si="1"/>
        <v>6.4</v>
      </c>
      <c r="S5" s="8">
        <f t="shared" si="2"/>
        <v>16.95</v>
      </c>
    </row>
    <row r="6" spans="1:21" x14ac:dyDescent="0.3">
      <c r="A6" s="5">
        <v>5</v>
      </c>
      <c r="B6" s="5">
        <v>201525030</v>
      </c>
      <c r="C6" s="6" t="s">
        <v>35</v>
      </c>
      <c r="D6" s="4" t="s">
        <v>29</v>
      </c>
      <c r="E6" s="4">
        <v>0</v>
      </c>
      <c r="G6" s="4">
        <v>0</v>
      </c>
      <c r="H6" s="4">
        <v>6</v>
      </c>
      <c r="I6" s="4">
        <v>0</v>
      </c>
      <c r="J6" s="4">
        <v>7.5</v>
      </c>
      <c r="K6" s="4">
        <v>9</v>
      </c>
      <c r="L6" s="4">
        <v>8.5</v>
      </c>
      <c r="M6" s="4">
        <v>0</v>
      </c>
      <c r="N6" s="4">
        <v>0</v>
      </c>
      <c r="P6" s="8">
        <f t="shared" si="0"/>
        <v>3.4444444444444446</v>
      </c>
      <c r="Q6" s="4">
        <v>0</v>
      </c>
      <c r="R6" s="9">
        <f t="shared" ref="R6" si="3">SUM(E6:N6)/9</f>
        <v>3.4444444444444446</v>
      </c>
      <c r="S6" s="8">
        <f t="shared" si="2"/>
        <v>6.8888888888888893</v>
      </c>
    </row>
    <row r="7" spans="1:21" x14ac:dyDescent="0.3">
      <c r="A7" s="5">
        <v>6</v>
      </c>
      <c r="B7" s="5">
        <v>201529430</v>
      </c>
      <c r="C7" s="6" t="s">
        <v>36</v>
      </c>
      <c r="E7" s="4">
        <v>7.5</v>
      </c>
      <c r="G7" s="4">
        <v>9</v>
      </c>
      <c r="H7" s="4">
        <v>8</v>
      </c>
      <c r="I7" s="4">
        <v>6.5</v>
      </c>
      <c r="J7" s="4">
        <v>8</v>
      </c>
      <c r="K7" s="4">
        <v>8.5</v>
      </c>
      <c r="L7" s="4">
        <v>8.5</v>
      </c>
      <c r="M7" s="4">
        <v>5</v>
      </c>
      <c r="N7" s="4">
        <v>9</v>
      </c>
      <c r="P7" s="8">
        <f t="shared" si="0"/>
        <v>7.7777777777777777</v>
      </c>
      <c r="Q7" s="4">
        <v>16</v>
      </c>
      <c r="R7" s="9">
        <f t="shared" si="1"/>
        <v>6.4</v>
      </c>
      <c r="S7" s="8">
        <f t="shared" si="2"/>
        <v>14.866666666666667</v>
      </c>
      <c r="U7" t="s">
        <v>29</v>
      </c>
    </row>
    <row r="8" spans="1:21" x14ac:dyDescent="0.3">
      <c r="A8" s="5">
        <v>7</v>
      </c>
      <c r="B8" s="5">
        <v>201536310</v>
      </c>
      <c r="C8" s="6" t="s">
        <v>37</v>
      </c>
      <c r="E8" s="4">
        <v>8.5</v>
      </c>
      <c r="G8" s="4">
        <v>10</v>
      </c>
      <c r="H8" s="4">
        <v>9</v>
      </c>
      <c r="I8" s="4">
        <v>7.5</v>
      </c>
      <c r="J8" s="4">
        <v>9.5</v>
      </c>
      <c r="K8" s="4">
        <v>9</v>
      </c>
      <c r="L8" s="4">
        <v>9</v>
      </c>
      <c r="M8" s="4">
        <v>10</v>
      </c>
      <c r="N8" s="4">
        <v>9.5</v>
      </c>
      <c r="P8" s="8">
        <f t="shared" si="0"/>
        <v>9.1111111111111107</v>
      </c>
      <c r="Q8" s="4">
        <v>18</v>
      </c>
      <c r="R8" s="9">
        <f t="shared" si="1"/>
        <v>7.1999999999999993</v>
      </c>
      <c r="S8" s="8">
        <f t="shared" si="2"/>
        <v>17.266666666666666</v>
      </c>
    </row>
    <row r="9" spans="1:21" x14ac:dyDescent="0.3">
      <c r="A9" s="5">
        <v>8</v>
      </c>
      <c r="B9" s="5">
        <v>201537490</v>
      </c>
      <c r="C9" s="6" t="s">
        <v>38</v>
      </c>
      <c r="E9" s="4">
        <v>7.5</v>
      </c>
      <c r="G9" s="4">
        <v>8</v>
      </c>
      <c r="H9" s="4">
        <v>8.5</v>
      </c>
      <c r="I9" s="4">
        <v>7</v>
      </c>
      <c r="J9" s="4">
        <v>8.5</v>
      </c>
      <c r="K9" s="4">
        <v>9</v>
      </c>
      <c r="L9" s="4">
        <v>9</v>
      </c>
      <c r="M9" s="4">
        <v>9.5</v>
      </c>
      <c r="N9" s="4">
        <v>10</v>
      </c>
      <c r="P9" s="8">
        <f t="shared" si="0"/>
        <v>8.5555555555555554</v>
      </c>
      <c r="Q9" s="4">
        <v>17</v>
      </c>
      <c r="R9" s="9">
        <f t="shared" si="1"/>
        <v>6.8000000000000007</v>
      </c>
      <c r="S9" s="8">
        <f t="shared" si="2"/>
        <v>16.233333333333334</v>
      </c>
    </row>
    <row r="10" spans="1:21" x14ac:dyDescent="0.3">
      <c r="A10" s="5">
        <v>9</v>
      </c>
      <c r="B10" s="5">
        <v>201556530</v>
      </c>
      <c r="C10" s="6" t="s">
        <v>39</v>
      </c>
      <c r="E10" s="4">
        <v>7</v>
      </c>
      <c r="G10" s="4">
        <v>8</v>
      </c>
      <c r="H10" s="4">
        <v>8.5</v>
      </c>
      <c r="I10" s="4">
        <v>8.5</v>
      </c>
      <c r="J10" s="4">
        <v>8</v>
      </c>
      <c r="K10" s="4">
        <v>9.5</v>
      </c>
      <c r="L10" s="4">
        <v>9.5</v>
      </c>
      <c r="M10" s="4">
        <v>9.5</v>
      </c>
      <c r="N10" s="4">
        <v>9.5</v>
      </c>
      <c r="P10" s="8">
        <f t="shared" si="0"/>
        <v>8.6666666666666661</v>
      </c>
      <c r="Q10" s="4">
        <v>14</v>
      </c>
      <c r="R10" s="9">
        <f t="shared" si="1"/>
        <v>5.6000000000000005</v>
      </c>
      <c r="S10" s="8">
        <f t="shared" si="2"/>
        <v>15.8</v>
      </c>
    </row>
    <row r="11" spans="1:21" x14ac:dyDescent="0.3">
      <c r="A11" s="5">
        <v>10</v>
      </c>
      <c r="B11" s="5">
        <v>201573810</v>
      </c>
      <c r="C11" s="6" t="s">
        <v>40</v>
      </c>
      <c r="E11" s="4">
        <v>8</v>
      </c>
      <c r="G11" s="4">
        <v>7.5</v>
      </c>
      <c r="H11" s="4">
        <v>8.5</v>
      </c>
      <c r="I11" s="4">
        <v>7.5</v>
      </c>
      <c r="J11" s="4">
        <v>8</v>
      </c>
      <c r="K11" s="4">
        <v>9</v>
      </c>
      <c r="L11" s="4">
        <v>9</v>
      </c>
      <c r="M11" s="4">
        <v>9.5</v>
      </c>
      <c r="N11" s="4">
        <v>9.5</v>
      </c>
      <c r="P11" s="8">
        <f t="shared" si="0"/>
        <v>8.5</v>
      </c>
      <c r="Q11" s="4">
        <v>15</v>
      </c>
      <c r="R11" s="9">
        <f t="shared" si="1"/>
        <v>6</v>
      </c>
      <c r="S11" s="8">
        <f t="shared" si="2"/>
        <v>15.75</v>
      </c>
    </row>
    <row r="12" spans="1:21" x14ac:dyDescent="0.3">
      <c r="A12" s="5">
        <v>11</v>
      </c>
      <c r="B12" s="5">
        <v>201581570</v>
      </c>
      <c r="C12" s="6" t="s">
        <v>41</v>
      </c>
      <c r="E12" s="4">
        <v>8.5</v>
      </c>
      <c r="G12" s="4">
        <v>9.5</v>
      </c>
      <c r="H12" s="4">
        <v>0</v>
      </c>
      <c r="I12" s="4">
        <v>8</v>
      </c>
      <c r="J12" s="4">
        <v>9.5</v>
      </c>
      <c r="K12" s="4">
        <v>9.5</v>
      </c>
      <c r="L12" s="4">
        <v>9.5</v>
      </c>
      <c r="M12" s="4">
        <v>9.5</v>
      </c>
      <c r="N12" s="4">
        <v>9</v>
      </c>
      <c r="P12" s="8">
        <f t="shared" si="0"/>
        <v>8.1111111111111107</v>
      </c>
      <c r="Q12" s="4">
        <v>15</v>
      </c>
      <c r="R12" s="9">
        <f t="shared" si="1"/>
        <v>6</v>
      </c>
      <c r="S12" s="8">
        <f t="shared" si="2"/>
        <v>15.166666666666666</v>
      </c>
    </row>
    <row r="13" spans="1:21" x14ac:dyDescent="0.3">
      <c r="A13" s="5">
        <v>12</v>
      </c>
      <c r="B13" s="5">
        <v>201587310</v>
      </c>
      <c r="C13" s="6" t="s">
        <v>42</v>
      </c>
      <c r="D13" s="4" t="s">
        <v>29</v>
      </c>
      <c r="E13" s="4">
        <v>8</v>
      </c>
      <c r="G13" s="4">
        <v>8.5</v>
      </c>
      <c r="H13" s="4">
        <v>8</v>
      </c>
      <c r="I13" s="4">
        <v>6.5</v>
      </c>
      <c r="J13" s="4">
        <v>8</v>
      </c>
      <c r="K13" s="4">
        <v>9</v>
      </c>
      <c r="L13" s="4">
        <v>8.5</v>
      </c>
      <c r="M13" s="4">
        <v>9</v>
      </c>
      <c r="N13" s="4">
        <v>10</v>
      </c>
      <c r="P13" s="8">
        <f t="shared" si="0"/>
        <v>8.3888888888888893</v>
      </c>
      <c r="Q13" s="4">
        <v>12</v>
      </c>
      <c r="R13" s="9">
        <f t="shared" si="1"/>
        <v>4.8</v>
      </c>
      <c r="S13" s="8">
        <f t="shared" si="2"/>
        <v>14.983333333333334</v>
      </c>
    </row>
    <row r="14" spans="1:21" x14ac:dyDescent="0.3">
      <c r="A14" s="5">
        <v>13</v>
      </c>
      <c r="B14" s="5">
        <v>201631720</v>
      </c>
      <c r="C14" s="6" t="s">
        <v>43</v>
      </c>
      <c r="E14" s="4">
        <v>7.5</v>
      </c>
      <c r="G14" s="4">
        <v>8.5</v>
      </c>
      <c r="H14" s="4">
        <v>8</v>
      </c>
      <c r="I14" s="4">
        <v>7.5</v>
      </c>
      <c r="J14" s="4">
        <v>8</v>
      </c>
      <c r="K14" s="4">
        <v>9.5</v>
      </c>
      <c r="L14" s="4">
        <v>9.5</v>
      </c>
      <c r="M14" s="4">
        <v>9</v>
      </c>
      <c r="N14" s="4">
        <v>0</v>
      </c>
      <c r="P14" s="8">
        <f t="shared" si="0"/>
        <v>7.5</v>
      </c>
      <c r="Q14" s="4">
        <v>0</v>
      </c>
      <c r="R14" s="9">
        <f t="shared" si="1"/>
        <v>0</v>
      </c>
      <c r="S14" s="8">
        <f t="shared" si="2"/>
        <v>11.25</v>
      </c>
    </row>
    <row r="15" spans="1:21" x14ac:dyDescent="0.3">
      <c r="A15" s="5">
        <v>14</v>
      </c>
      <c r="B15" s="5">
        <v>201675840</v>
      </c>
      <c r="C15" s="6" t="s">
        <v>44</v>
      </c>
      <c r="E15" s="4">
        <v>7.5</v>
      </c>
      <c r="G15" s="4">
        <v>9.5</v>
      </c>
      <c r="H15" s="4">
        <v>8.5</v>
      </c>
      <c r="I15" s="4">
        <v>8</v>
      </c>
      <c r="J15" s="4">
        <v>9</v>
      </c>
      <c r="K15" s="4">
        <v>8.5</v>
      </c>
      <c r="L15" s="4">
        <v>6.5</v>
      </c>
      <c r="M15" s="4">
        <v>9</v>
      </c>
      <c r="N15" s="4">
        <v>9.5</v>
      </c>
      <c r="P15" s="8">
        <f t="shared" si="0"/>
        <v>8.4444444444444446</v>
      </c>
      <c r="Q15" s="4">
        <v>0</v>
      </c>
      <c r="R15" s="9">
        <f t="shared" si="1"/>
        <v>0</v>
      </c>
      <c r="S15" s="8">
        <f t="shared" si="2"/>
        <v>12.666666666666668</v>
      </c>
    </row>
    <row r="16" spans="1:21" x14ac:dyDescent="0.3">
      <c r="A16" s="5">
        <v>15</v>
      </c>
      <c r="B16" s="5">
        <v>201692800</v>
      </c>
      <c r="C16" s="6" t="s">
        <v>45</v>
      </c>
      <c r="E16" s="4">
        <v>8</v>
      </c>
      <c r="G16" s="4">
        <v>9</v>
      </c>
      <c r="H16" s="4">
        <v>10</v>
      </c>
      <c r="I16" s="4">
        <v>9.5</v>
      </c>
      <c r="J16" s="4">
        <v>9.5</v>
      </c>
      <c r="K16" s="4">
        <v>8</v>
      </c>
      <c r="L16" s="4">
        <v>8.5</v>
      </c>
      <c r="M16" s="4">
        <v>9</v>
      </c>
      <c r="N16" s="4">
        <v>8.5</v>
      </c>
      <c r="P16" s="8">
        <f t="shared" si="0"/>
        <v>8.8888888888888893</v>
      </c>
      <c r="Q16" s="4">
        <v>21</v>
      </c>
      <c r="R16" s="9">
        <f t="shared" si="1"/>
        <v>8.4</v>
      </c>
      <c r="S16" s="8">
        <f t="shared" si="2"/>
        <v>17.533333333333335</v>
      </c>
    </row>
    <row r="18" spans="1:19" x14ac:dyDescent="0.3">
      <c r="G18" s="4">
        <f>SUM(G3:G16)/11</f>
        <v>10.409090909090908</v>
      </c>
    </row>
    <row r="21" spans="1:19" ht="24.9" customHeight="1" x14ac:dyDescent="0.3"/>
    <row r="22" spans="1:19" ht="24.9" customHeight="1" x14ac:dyDescent="0.3"/>
    <row r="23" spans="1:19" ht="24.9" customHeight="1" x14ac:dyDescent="0.3"/>
    <row r="24" spans="1:19" ht="24.9" customHeight="1" x14ac:dyDescent="0.3"/>
    <row r="25" spans="1:19" ht="24.9" customHeight="1" x14ac:dyDescent="0.3">
      <c r="A25" s="7">
        <v>1</v>
      </c>
      <c r="B25" s="7">
        <v>201230460</v>
      </c>
      <c r="C25" s="6" t="s">
        <v>12</v>
      </c>
    </row>
    <row r="26" spans="1:19" ht="24.9" customHeight="1" x14ac:dyDescent="0.3">
      <c r="A26" s="7">
        <v>2</v>
      </c>
      <c r="B26" s="7">
        <v>201340310</v>
      </c>
      <c r="C26" s="6" t="s">
        <v>13</v>
      </c>
      <c r="D26" s="4">
        <v>9</v>
      </c>
      <c r="F26" s="4">
        <v>9</v>
      </c>
      <c r="G26" s="4">
        <v>9.5</v>
      </c>
      <c r="H26" s="4">
        <v>9.5</v>
      </c>
      <c r="I26" s="4">
        <v>8</v>
      </c>
      <c r="J26" s="4">
        <v>9.5</v>
      </c>
      <c r="K26" s="4">
        <v>9.5</v>
      </c>
      <c r="L26" s="4">
        <v>8</v>
      </c>
      <c r="M26" s="4">
        <v>9.5</v>
      </c>
      <c r="N26" s="4">
        <v>9.5</v>
      </c>
      <c r="P26" s="3">
        <f>SUM(B26:N26)*0.75/10+O26*0.25</f>
        <v>15100530.074999999</v>
      </c>
      <c r="Q26" s="4">
        <v>5</v>
      </c>
      <c r="R26" s="9">
        <f>SUM(D26:P26)*0.75/10+Q26*0.25</f>
        <v>1132547.8306249999</v>
      </c>
      <c r="S26">
        <f>R26*2</f>
        <v>2265095.6612499999</v>
      </c>
    </row>
    <row r="27" spans="1:19" ht="24.9" customHeight="1" x14ac:dyDescent="0.3">
      <c r="A27" s="7">
        <v>3</v>
      </c>
      <c r="B27" s="7">
        <v>201341010</v>
      </c>
      <c r="C27" s="6" t="s">
        <v>14</v>
      </c>
      <c r="P27" s="3" t="s">
        <v>29</v>
      </c>
      <c r="R27" s="9" t="s">
        <v>29</v>
      </c>
      <c r="S27" t="s">
        <v>29</v>
      </c>
    </row>
    <row r="28" spans="1:19" ht="24.9" customHeight="1" x14ac:dyDescent="0.3">
      <c r="A28" s="7">
        <v>4</v>
      </c>
      <c r="B28" s="7">
        <v>201342490</v>
      </c>
      <c r="C28" s="6" t="s">
        <v>15</v>
      </c>
      <c r="D28" s="4">
        <v>9</v>
      </c>
      <c r="G28" s="4">
        <v>9</v>
      </c>
      <c r="H28" s="4">
        <v>7.5</v>
      </c>
      <c r="K28" s="4">
        <v>9.5</v>
      </c>
      <c r="L28" s="4">
        <v>8.5</v>
      </c>
      <c r="M28" s="4">
        <v>9</v>
      </c>
      <c r="N28" s="4">
        <v>9.5</v>
      </c>
      <c r="P28" s="3">
        <f t="shared" ref="P28:R41" si="4">SUM(B28:N28)*0.75/10+O28*0.25</f>
        <v>15100691.4</v>
      </c>
      <c r="Q28" s="4">
        <v>4</v>
      </c>
      <c r="R28" s="9">
        <f t="shared" si="4"/>
        <v>1132557.5050000001</v>
      </c>
      <c r="S28">
        <f t="shared" ref="S28:S41" si="5">R28*2</f>
        <v>2265115.0100000002</v>
      </c>
    </row>
    <row r="29" spans="1:19" ht="24.9" customHeight="1" x14ac:dyDescent="0.3">
      <c r="A29" s="7">
        <v>5</v>
      </c>
      <c r="B29" s="7">
        <v>201414380</v>
      </c>
      <c r="C29" s="6" t="s">
        <v>16</v>
      </c>
      <c r="D29" s="4">
        <v>8.5</v>
      </c>
      <c r="F29" s="4">
        <v>8.5</v>
      </c>
      <c r="G29" s="4">
        <v>8.5</v>
      </c>
      <c r="H29" s="4">
        <v>8</v>
      </c>
      <c r="I29" s="4">
        <v>8.5</v>
      </c>
      <c r="J29" s="4">
        <v>9.5</v>
      </c>
      <c r="K29" s="4">
        <v>10</v>
      </c>
      <c r="L29" s="4">
        <v>7</v>
      </c>
      <c r="M29" s="4">
        <v>9</v>
      </c>
      <c r="N29" s="4">
        <v>9</v>
      </c>
      <c r="P29" s="3">
        <f t="shared" si="4"/>
        <v>15106084.987500001</v>
      </c>
      <c r="Q29" s="4">
        <v>6.5</v>
      </c>
      <c r="R29" s="9">
        <f t="shared" si="4"/>
        <v>1132964.4865625002</v>
      </c>
      <c r="S29">
        <f t="shared" si="5"/>
        <v>2265928.9731250005</v>
      </c>
    </row>
    <row r="30" spans="1:19" ht="24.9" customHeight="1" x14ac:dyDescent="0.3">
      <c r="A30" s="7">
        <v>6</v>
      </c>
      <c r="B30" s="7">
        <v>201415200</v>
      </c>
      <c r="C30" s="6" t="s">
        <v>17</v>
      </c>
      <c r="D30" s="4">
        <v>8.5</v>
      </c>
      <c r="F30" s="4">
        <v>9</v>
      </c>
      <c r="G30" s="4">
        <v>9.5</v>
      </c>
      <c r="H30" s="4">
        <v>8</v>
      </c>
      <c r="I30" s="4">
        <v>8</v>
      </c>
      <c r="J30" s="4">
        <v>10</v>
      </c>
      <c r="K30" s="4">
        <v>9.5</v>
      </c>
      <c r="L30" s="4">
        <v>9</v>
      </c>
      <c r="M30" s="4">
        <v>8</v>
      </c>
      <c r="N30" s="4">
        <v>9.5</v>
      </c>
      <c r="P30" s="3">
        <f t="shared" si="4"/>
        <v>15106146.675000001</v>
      </c>
      <c r="Q30" s="4">
        <v>6</v>
      </c>
      <c r="R30" s="9">
        <f t="shared" si="4"/>
        <v>1132969.1756250001</v>
      </c>
      <c r="S30">
        <f t="shared" si="5"/>
        <v>2265938.3512500003</v>
      </c>
    </row>
    <row r="31" spans="1:19" ht="24.9" customHeight="1" x14ac:dyDescent="0.3">
      <c r="A31" s="7">
        <v>7</v>
      </c>
      <c r="B31" s="7">
        <v>201418120</v>
      </c>
      <c r="C31" s="6" t="s">
        <v>18</v>
      </c>
      <c r="D31" s="4">
        <v>8</v>
      </c>
      <c r="F31" s="4">
        <v>8.5</v>
      </c>
      <c r="G31" s="4">
        <v>9.5</v>
      </c>
      <c r="H31" s="4">
        <v>8</v>
      </c>
      <c r="I31" s="4">
        <v>8.5</v>
      </c>
      <c r="J31" s="4">
        <v>9.5</v>
      </c>
      <c r="K31" s="4">
        <v>9.5</v>
      </c>
      <c r="L31" s="4">
        <v>9</v>
      </c>
      <c r="M31" s="4">
        <v>9</v>
      </c>
      <c r="N31" s="4">
        <v>9.5</v>
      </c>
      <c r="P31" s="3">
        <f t="shared" si="4"/>
        <v>15106365.675000001</v>
      </c>
      <c r="Q31" s="4">
        <v>7</v>
      </c>
      <c r="R31" s="9">
        <f t="shared" si="4"/>
        <v>1132985.8506250002</v>
      </c>
      <c r="S31">
        <f t="shared" si="5"/>
        <v>2265971.7012500004</v>
      </c>
    </row>
    <row r="32" spans="1:19" ht="24.9" customHeight="1" x14ac:dyDescent="0.3">
      <c r="A32" s="7">
        <v>8</v>
      </c>
      <c r="B32" s="7">
        <v>201421820</v>
      </c>
      <c r="C32" s="6" t="s">
        <v>19</v>
      </c>
      <c r="D32" s="4">
        <v>9.5</v>
      </c>
      <c r="F32" s="4">
        <v>10</v>
      </c>
      <c r="G32" s="4">
        <v>10</v>
      </c>
      <c r="H32" s="4">
        <v>8.5</v>
      </c>
      <c r="I32" s="4">
        <v>8.5</v>
      </c>
      <c r="J32" s="4">
        <v>9.5</v>
      </c>
      <c r="K32" s="4">
        <v>8.5</v>
      </c>
      <c r="L32" s="4">
        <v>8.5</v>
      </c>
      <c r="M32" s="4">
        <v>10</v>
      </c>
      <c r="N32" s="4">
        <v>9.5</v>
      </c>
      <c r="P32" s="3">
        <f t="shared" si="4"/>
        <v>15106643.4375</v>
      </c>
      <c r="Q32" s="4">
        <v>7.5</v>
      </c>
      <c r="R32" s="9">
        <f t="shared" si="4"/>
        <v>1133007.0703125</v>
      </c>
      <c r="S32">
        <f t="shared" si="5"/>
        <v>2266014.140625</v>
      </c>
    </row>
    <row r="33" spans="1:19" ht="24.9" customHeight="1" x14ac:dyDescent="0.3">
      <c r="A33" s="7">
        <v>9</v>
      </c>
      <c r="B33" s="7">
        <v>201435140</v>
      </c>
      <c r="C33" s="6" t="s">
        <v>20</v>
      </c>
      <c r="D33" s="4">
        <v>9.5</v>
      </c>
      <c r="F33" s="4">
        <v>9</v>
      </c>
      <c r="G33" s="4">
        <v>9.5</v>
      </c>
      <c r="H33" s="4">
        <v>9</v>
      </c>
      <c r="I33" s="4">
        <v>8.5</v>
      </c>
      <c r="J33" s="4">
        <v>9</v>
      </c>
      <c r="K33" s="4">
        <v>9</v>
      </c>
      <c r="L33" s="4">
        <v>8</v>
      </c>
      <c r="M33" s="4">
        <v>8.5</v>
      </c>
      <c r="N33" s="4">
        <v>10</v>
      </c>
      <c r="P33" s="3">
        <f t="shared" si="4"/>
        <v>15107642.25</v>
      </c>
      <c r="Q33" s="4">
        <v>4</v>
      </c>
      <c r="R33" s="9">
        <f t="shared" si="4"/>
        <v>1133080.91875</v>
      </c>
      <c r="S33">
        <f t="shared" si="5"/>
        <v>2266161.8374999999</v>
      </c>
    </row>
    <row r="34" spans="1:19" ht="24.9" customHeight="1" x14ac:dyDescent="0.3">
      <c r="A34" s="7">
        <v>10</v>
      </c>
      <c r="B34" s="7">
        <v>201436020</v>
      </c>
      <c r="C34" s="6" t="s">
        <v>21</v>
      </c>
      <c r="D34" s="4">
        <v>7.5</v>
      </c>
      <c r="F34" s="4">
        <v>8.5</v>
      </c>
      <c r="G34" s="4">
        <v>9</v>
      </c>
      <c r="H34" s="4">
        <v>7.5</v>
      </c>
      <c r="I34" s="4">
        <v>9.5</v>
      </c>
      <c r="J34" s="4">
        <v>9.5</v>
      </c>
      <c r="K34" s="4">
        <v>9</v>
      </c>
      <c r="L34" s="4">
        <v>9</v>
      </c>
      <c r="M34" s="4">
        <v>10</v>
      </c>
      <c r="N34" s="4">
        <v>9.5</v>
      </c>
      <c r="P34" s="3">
        <f t="shared" si="4"/>
        <v>15107708.175000001</v>
      </c>
      <c r="Q34" s="4">
        <v>7.5</v>
      </c>
      <c r="R34" s="9">
        <f t="shared" si="4"/>
        <v>1133086.6631250002</v>
      </c>
      <c r="S34">
        <f t="shared" si="5"/>
        <v>2266173.3262500004</v>
      </c>
    </row>
    <row r="35" spans="1:19" ht="24.9" customHeight="1" x14ac:dyDescent="0.3">
      <c r="B35" s="7">
        <v>201437640</v>
      </c>
      <c r="C35" s="6" t="s">
        <v>22</v>
      </c>
      <c r="D35" s="4">
        <v>8.5</v>
      </c>
      <c r="F35" s="4">
        <v>8</v>
      </c>
      <c r="G35" s="4">
        <v>9.5</v>
      </c>
      <c r="H35" s="4">
        <v>9</v>
      </c>
      <c r="I35" s="4">
        <v>8</v>
      </c>
      <c r="J35" s="4">
        <v>9.5</v>
      </c>
      <c r="K35" s="4">
        <v>9.5</v>
      </c>
      <c r="L35" s="4">
        <v>8.5</v>
      </c>
      <c r="M35" s="4">
        <v>9</v>
      </c>
      <c r="N35" s="4">
        <v>9</v>
      </c>
      <c r="P35" s="3">
        <f t="shared" si="4"/>
        <v>15107829.637499999</v>
      </c>
      <c r="Q35" s="4">
        <v>9</v>
      </c>
      <c r="R35" s="9">
        <f t="shared" si="4"/>
        <v>1133096.1103124998</v>
      </c>
      <c r="S35">
        <f t="shared" si="5"/>
        <v>2266192.2206249996</v>
      </c>
    </row>
    <row r="36" spans="1:19" ht="24.9" customHeight="1" x14ac:dyDescent="0.3">
      <c r="B36" s="7">
        <v>201446080</v>
      </c>
      <c r="C36" s="6" t="s">
        <v>23</v>
      </c>
      <c r="D36" s="4">
        <v>9</v>
      </c>
      <c r="F36" s="4">
        <v>9</v>
      </c>
      <c r="G36" s="4">
        <v>9</v>
      </c>
      <c r="H36" s="4">
        <v>8</v>
      </c>
      <c r="I36" s="4">
        <v>9.5</v>
      </c>
      <c r="J36" s="4">
        <v>9.5</v>
      </c>
      <c r="K36" s="4">
        <v>9.5</v>
      </c>
      <c r="L36" s="4">
        <v>8</v>
      </c>
      <c r="M36" s="4">
        <v>7.5</v>
      </c>
      <c r="N36" s="4">
        <v>9.5</v>
      </c>
      <c r="P36" s="3">
        <f t="shared" si="4"/>
        <v>15108462.637499999</v>
      </c>
      <c r="Q36" s="4">
        <v>9.5</v>
      </c>
      <c r="R36" s="9">
        <f t="shared" si="4"/>
        <v>1133143.7103124999</v>
      </c>
      <c r="S36">
        <f t="shared" si="5"/>
        <v>2266287.4206249998</v>
      </c>
    </row>
    <row r="37" spans="1:19" ht="24.9" customHeight="1" x14ac:dyDescent="0.3">
      <c r="B37" s="7">
        <v>201460640</v>
      </c>
      <c r="C37" s="6" t="s">
        <v>24</v>
      </c>
      <c r="D37" s="4">
        <v>10</v>
      </c>
      <c r="F37" s="4">
        <v>9</v>
      </c>
      <c r="G37" s="4">
        <v>9</v>
      </c>
      <c r="H37" s="4">
        <v>9.5</v>
      </c>
      <c r="I37" s="4">
        <v>9.5</v>
      </c>
      <c r="J37" s="4">
        <v>10</v>
      </c>
      <c r="K37" s="4">
        <v>9</v>
      </c>
      <c r="L37" s="4">
        <v>9</v>
      </c>
      <c r="M37" s="4">
        <v>10</v>
      </c>
      <c r="N37" s="4">
        <v>9</v>
      </c>
      <c r="P37" s="3">
        <f t="shared" si="4"/>
        <v>15109555.050000001</v>
      </c>
      <c r="Q37" s="4">
        <v>7.5</v>
      </c>
      <c r="R37" s="9">
        <f t="shared" si="4"/>
        <v>1133225.5537500002</v>
      </c>
      <c r="S37">
        <f t="shared" si="5"/>
        <v>2266451.1075000004</v>
      </c>
    </row>
    <row r="38" spans="1:19" ht="24.9" customHeight="1" x14ac:dyDescent="0.3">
      <c r="B38" s="7">
        <v>201471060</v>
      </c>
      <c r="C38" s="6" t="s">
        <v>25</v>
      </c>
      <c r="D38" s="4">
        <v>9.5</v>
      </c>
      <c r="F38" s="4">
        <v>8.5</v>
      </c>
      <c r="G38" s="4">
        <v>9.5</v>
      </c>
      <c r="H38" s="4">
        <v>9</v>
      </c>
      <c r="I38" s="4">
        <v>10</v>
      </c>
      <c r="J38" s="4">
        <v>10</v>
      </c>
      <c r="K38" s="4">
        <v>10</v>
      </c>
      <c r="L38" s="4">
        <v>8.5</v>
      </c>
      <c r="M38" s="4">
        <v>9</v>
      </c>
      <c r="N38" s="4">
        <v>9</v>
      </c>
      <c r="P38" s="3">
        <f t="shared" si="4"/>
        <v>15110336.475</v>
      </c>
      <c r="Q38" s="4">
        <v>4</v>
      </c>
      <c r="R38" s="9">
        <f t="shared" si="4"/>
        <v>1133283.2106249998</v>
      </c>
      <c r="S38">
        <f t="shared" si="5"/>
        <v>2266566.4212499997</v>
      </c>
    </row>
    <row r="39" spans="1:19" ht="24.9" customHeight="1" x14ac:dyDescent="0.3">
      <c r="B39" s="7">
        <v>201472620</v>
      </c>
      <c r="C39" s="6" t="s">
        <v>26</v>
      </c>
      <c r="D39" s="4">
        <v>9</v>
      </c>
      <c r="F39" s="4">
        <v>9.5</v>
      </c>
      <c r="G39" s="4">
        <v>10</v>
      </c>
      <c r="H39" s="4">
        <v>9</v>
      </c>
      <c r="I39" s="4">
        <v>8.5</v>
      </c>
      <c r="J39" s="4">
        <v>9.5</v>
      </c>
      <c r="K39" s="4">
        <v>10</v>
      </c>
      <c r="L39" s="4">
        <v>8.5</v>
      </c>
      <c r="M39" s="4">
        <v>8</v>
      </c>
      <c r="N39" s="4">
        <v>9.5</v>
      </c>
      <c r="P39" s="3">
        <f t="shared" si="4"/>
        <v>15110453.362500001</v>
      </c>
      <c r="Q39" s="4">
        <v>8.5</v>
      </c>
      <c r="R39" s="9">
        <f t="shared" si="4"/>
        <v>1133292.9896875001</v>
      </c>
      <c r="S39">
        <f t="shared" si="5"/>
        <v>2266585.9793750001</v>
      </c>
    </row>
    <row r="40" spans="1:19" ht="24.9" customHeight="1" x14ac:dyDescent="0.3">
      <c r="B40" s="7">
        <v>201516410</v>
      </c>
      <c r="C40" s="6" t="s">
        <v>27</v>
      </c>
      <c r="D40" s="4">
        <v>9</v>
      </c>
      <c r="F40" s="4">
        <v>8.5</v>
      </c>
      <c r="G40" s="4">
        <v>9.5</v>
      </c>
      <c r="H40" s="4">
        <v>9.5</v>
      </c>
      <c r="I40" s="4">
        <v>9.5</v>
      </c>
      <c r="J40" s="4">
        <v>9</v>
      </c>
      <c r="K40" s="4">
        <v>10</v>
      </c>
      <c r="L40" s="4">
        <v>9.5</v>
      </c>
      <c r="M40" s="4">
        <v>8.5</v>
      </c>
      <c r="N40" s="4">
        <v>9.5</v>
      </c>
      <c r="P40" s="3">
        <f t="shared" si="4"/>
        <v>15113737.6875</v>
      </c>
      <c r="Q40" s="4">
        <v>8.5</v>
      </c>
      <c r="R40" s="9">
        <f t="shared" si="4"/>
        <v>1133539.3890625001</v>
      </c>
      <c r="S40">
        <f t="shared" si="5"/>
        <v>2267078.7781250002</v>
      </c>
    </row>
    <row r="41" spans="1:19" ht="24.9" customHeight="1" x14ac:dyDescent="0.3">
      <c r="B41" s="7">
        <v>201541890</v>
      </c>
      <c r="C41" s="6" t="s">
        <v>28</v>
      </c>
      <c r="D41" s="4">
        <v>9.5</v>
      </c>
      <c r="F41" s="4">
        <v>8.5</v>
      </c>
      <c r="G41" s="4">
        <v>9</v>
      </c>
      <c r="H41" s="4">
        <v>9.5</v>
      </c>
      <c r="I41" s="4">
        <v>9</v>
      </c>
      <c r="J41" s="4">
        <v>9</v>
      </c>
      <c r="K41" s="4">
        <v>9.5</v>
      </c>
      <c r="L41" s="4">
        <v>8.5</v>
      </c>
      <c r="M41" s="4">
        <v>8.5</v>
      </c>
      <c r="N41" s="4">
        <v>10</v>
      </c>
      <c r="P41" s="3">
        <f t="shared" si="4"/>
        <v>15115648.574999999</v>
      </c>
      <c r="Q41" s="4">
        <v>10</v>
      </c>
      <c r="R41" s="9">
        <f t="shared" si="4"/>
        <v>1133682.9681249999</v>
      </c>
      <c r="S41">
        <f t="shared" si="5"/>
        <v>2267365.9362499998</v>
      </c>
    </row>
    <row r="42" spans="1:19" ht="24.9" customHeight="1" x14ac:dyDescent="0.3"/>
    <row r="43" spans="1:19" ht="24.9" customHeight="1" x14ac:dyDescent="0.3">
      <c r="Q43" s="4" t="s">
        <v>30</v>
      </c>
      <c r="S43">
        <f>AVERAGE(S26:S41)</f>
        <v>2266195.1243333337</v>
      </c>
    </row>
  </sheetData>
  <hyperlinks>
    <hyperlink ref="C25" r:id="rId1" display="http://ssbweb.kfupm.edu.sa/PROD8/bwlkosad.P_FacSelectAtypView?xyz=MzA5MDU0"/>
    <hyperlink ref="C26" r:id="rId2" display="http://ssbweb.kfupm.edu.sa/PROD8/bwlkosad.P_FacSelectAtypView?xyz=MzE1ODI2"/>
    <hyperlink ref="C27" r:id="rId3" display="http://ssbweb.kfupm.edu.sa/PROD8/bwlkosad.P_FacSelectAtypView?xyz=MzE1MDcw"/>
    <hyperlink ref="C28" r:id="rId4" display="http://ssbweb.kfupm.edu.sa/PROD8/bwlkosad.P_FacSelectAtypView?xyz=MzE0ODQ1"/>
    <hyperlink ref="C29" r:id="rId5" display="http://ssbweb.kfupm.edu.sa/PROD8/bwlkosad.P_FacSelectAtypView?xyz=MzIzOTc2"/>
    <hyperlink ref="C30" r:id="rId6" display="http://ssbweb.kfupm.edu.sa/PROD8/bwlkosad.P_FacSelectAtypView?xyz=MzIzOTY1"/>
    <hyperlink ref="C31" r:id="rId7" display="http://ssbweb.kfupm.edu.sa/PROD8/bwlkosad.P_FacSelectAtypView?xyz=MzIyOTUw"/>
    <hyperlink ref="C32" r:id="rId8" display="http://ssbweb.kfupm.edu.sa/PROD8/bwlkosad.P_FacSelectAtypView?xyz=MzIzNDM1"/>
    <hyperlink ref="C33" r:id="rId9" display="http://ssbweb.kfupm.edu.sa/PROD8/bwlkosad.P_FacSelectAtypView?xyz=MzIyNzk1"/>
    <hyperlink ref="C34" r:id="rId10" display="http://ssbweb.kfupm.edu.sa/PROD8/bwlkosad.P_FacSelectAtypView?xyz=MzI0NDAw"/>
    <hyperlink ref="C35" r:id="rId11" display="http://ssbweb.kfupm.edu.sa/PROD8/bwlkosad.P_FacSelectAtypView?xyz=MzIzMzIw"/>
    <hyperlink ref="C36" r:id="rId12" display="http://ssbweb.kfupm.edu.sa/PROD8/bwlkosad.P_FacSelectAtypView?xyz=MzIzMTQ3"/>
    <hyperlink ref="C37" r:id="rId13" display="http://ssbweb.kfupm.edu.sa/PROD8/bwlkosad.P_FacSelectAtypView?xyz=MzI0NDA0"/>
    <hyperlink ref="C38" r:id="rId14" display="http://ssbweb.kfupm.edu.sa/PROD8/bwlkosad.P_FacSelectAtypView?xyz=MzI0NzY0"/>
    <hyperlink ref="C39" r:id="rId15" display="http://ssbweb.kfupm.edu.sa/PROD8/bwlkosad.P_FacSelectAtypView?xyz=MzI3MjMz"/>
    <hyperlink ref="C40" r:id="rId16" display="http://ssbweb.kfupm.edu.sa/PROD8/bwlkosad.P_FacSelectAtypView?xyz=MzMyMTQ0"/>
    <hyperlink ref="C41" r:id="rId17" display="http://ssbweb.kfupm.edu.sa/PROD8/bwlkosad.P_FacSelectAtypView?xyz=MzMyMTA5"/>
    <hyperlink ref="C2" r:id="rId18" display="http://ssbweb.kfupm.edu.sa/PROD8/bwlkosad.P_FacSelectAtypView?xyz=MzI0NTY0"/>
    <hyperlink ref="C3" r:id="rId19" display="http://ssbweb.kfupm.edu.sa/PROD8/bwlkosad.P_FacSelectAtypView?xyz=MzMxMzUx"/>
    <hyperlink ref="C4" r:id="rId20" display="http://ssbweb.kfupm.edu.sa/PROD8/bwlkosad.P_FacSelectAtypView?xyz=MzMwOTQ1"/>
    <hyperlink ref="C5" r:id="rId21" display="http://ssbweb.kfupm.edu.sa/PROD8/bwlkosad.P_FacSelectAtypView?xyz=MzMxNTkz"/>
    <hyperlink ref="C6" r:id="rId22" display="http://ssbweb.kfupm.edu.sa/PROD8/bwlkosad.P_FacSelectAtypView?xyz=MzMwNzM5"/>
    <hyperlink ref="C7" r:id="rId23" display="http://ssbweb.kfupm.edu.sa/PROD8/bwlkosad.P_FacSelectAtypView?xyz=MzMxODMw"/>
    <hyperlink ref="C8" r:id="rId24" display="http://ssbweb.kfupm.edu.sa/PROD8/bwlkosad.P_FacSelectAtypView?xyz=MzM2MTgx"/>
    <hyperlink ref="C9" r:id="rId25" display="http://ssbweb.kfupm.edu.sa/PROD8/bwlkosad.P_FacSelectAtypView?xyz=MzMwODA5"/>
    <hyperlink ref="C10" r:id="rId26" display="http://ssbweb.kfupm.edu.sa/PROD8/bwlkosad.P_FacSelectAtypView?xyz=MzMxMDMy"/>
    <hyperlink ref="C11" r:id="rId27" display="http://ssbweb.kfupm.edu.sa/PROD8/bwlkosad.P_FacSelectAtypView?xyz=MzMwNTI2"/>
    <hyperlink ref="C12" r:id="rId28" display="http://ssbweb.kfupm.edu.sa/PROD8/bwlkosad.P_FacSelectAtypView?xyz=MzMxNjgy"/>
    <hyperlink ref="C13" r:id="rId29" display="http://ssbweb.kfupm.edu.sa/PROD8/bwlkosad.P_FacSelectAtypView?xyz=MzMxMjkw"/>
    <hyperlink ref="C14" r:id="rId30" display="http://ssbweb.kfupm.edu.sa/PROD8/bwlkosad.P_FacSelectAtypView?xyz=MzM2MjIz"/>
    <hyperlink ref="C15" r:id="rId31" display="http://ssbweb.kfupm.edu.sa/PROD8/bwlkosad.P_FacSelectAtypView?xyz=MzM2MjE4"/>
    <hyperlink ref="C16" r:id="rId32" display="http://ssbweb.kfupm.edu.sa/PROD8/bwlkosad.P_FacSelectAtypView?xyz=MzQxNjE1"/>
  </hyperlinks>
  <pageMargins left="0.25" right="0.25" top="0.75" bottom="0.75" header="0.3" footer="0.3"/>
  <pageSetup scale="98" fitToHeight="0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topLeftCell="A2" workbookViewId="0">
      <selection activeCell="U9" sqref="U9"/>
    </sheetView>
  </sheetViews>
  <sheetFormatPr defaultRowHeight="14.4" x14ac:dyDescent="0.3"/>
  <cols>
    <col min="1" max="1" width="3.33203125" style="4" customWidth="1"/>
    <col min="2" max="2" width="15" style="4" customWidth="1"/>
    <col min="3" max="3" width="26.21875" style="4" hidden="1" customWidth="1"/>
    <col min="4" max="15" width="5.109375" style="4" customWidth="1"/>
    <col min="16" max="16" width="5.77734375" customWidth="1"/>
    <col min="17" max="18" width="5.77734375" style="4" customWidth="1"/>
    <col min="19" max="19" width="5.77734375" customWidth="1"/>
  </cols>
  <sheetData>
    <row r="1" spans="1:21" ht="87" customHeight="1" x14ac:dyDescent="0.3">
      <c r="D1" s="2" t="s">
        <v>2</v>
      </c>
      <c r="E1" s="2" t="s">
        <v>47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/>
      <c r="P1" s="1" t="s">
        <v>0</v>
      </c>
      <c r="Q1" s="2" t="s">
        <v>46</v>
      </c>
      <c r="R1" s="2" t="s">
        <v>48</v>
      </c>
      <c r="S1" s="1" t="s">
        <v>1</v>
      </c>
    </row>
    <row r="2" spans="1:21" x14ac:dyDescent="0.3">
      <c r="A2" s="5">
        <v>1</v>
      </c>
      <c r="B2" s="5">
        <v>201468560</v>
      </c>
      <c r="C2" s="6" t="s">
        <v>31</v>
      </c>
    </row>
    <row r="3" spans="1:21" x14ac:dyDescent="0.3">
      <c r="A3" s="5">
        <v>2</v>
      </c>
      <c r="B3" s="5">
        <v>201513270</v>
      </c>
      <c r="C3" s="6" t="s">
        <v>32</v>
      </c>
      <c r="E3" s="4">
        <v>8</v>
      </c>
      <c r="G3" s="4">
        <v>8.5</v>
      </c>
      <c r="H3" s="4">
        <v>8.5</v>
      </c>
      <c r="I3" s="4">
        <v>6.5</v>
      </c>
      <c r="J3" s="4">
        <v>9.5</v>
      </c>
      <c r="K3" s="4">
        <v>8</v>
      </c>
      <c r="L3" s="4">
        <v>8.5</v>
      </c>
      <c r="M3" s="4">
        <v>9</v>
      </c>
      <c r="N3" s="4">
        <v>8.5</v>
      </c>
      <c r="P3" s="8">
        <f>SUM(E3:N3)/9</f>
        <v>8.3333333333333339</v>
      </c>
      <c r="Q3" s="4">
        <v>8</v>
      </c>
      <c r="R3" s="9">
        <f>Q3/25*10</f>
        <v>3.2</v>
      </c>
      <c r="S3" s="8">
        <f>(P3*0.75+R3*0.25)*2</f>
        <v>14.1</v>
      </c>
    </row>
    <row r="4" spans="1:21" x14ac:dyDescent="0.3">
      <c r="A4" s="5">
        <v>3</v>
      </c>
      <c r="B4" s="5">
        <v>201513610</v>
      </c>
      <c r="C4" s="6" t="s">
        <v>33</v>
      </c>
      <c r="E4" s="4">
        <v>8</v>
      </c>
      <c r="G4" s="4">
        <v>9</v>
      </c>
      <c r="H4" s="4">
        <v>9</v>
      </c>
      <c r="I4" s="4">
        <v>7.5</v>
      </c>
      <c r="J4" s="4">
        <v>7.5</v>
      </c>
      <c r="K4" s="4">
        <v>9.5</v>
      </c>
      <c r="L4" s="4">
        <v>8.5</v>
      </c>
      <c r="M4" s="4">
        <v>5</v>
      </c>
      <c r="N4" s="4">
        <v>9</v>
      </c>
      <c r="P4" s="8">
        <f t="shared" ref="P4:P16" si="0">SUM(E4:N4)/9</f>
        <v>8.1111111111111107</v>
      </c>
      <c r="Q4" s="4">
        <v>17</v>
      </c>
      <c r="R4" s="9">
        <f t="shared" ref="R4:R16" si="1">Q4/25*10</f>
        <v>6.8000000000000007</v>
      </c>
      <c r="S4" s="8">
        <f t="shared" ref="S4:S16" si="2">(P4*0.75+R4*0.25)*2</f>
        <v>15.566666666666666</v>
      </c>
      <c r="T4" t="s">
        <v>49</v>
      </c>
    </row>
    <row r="5" spans="1:21" x14ac:dyDescent="0.3">
      <c r="A5" s="5">
        <v>4</v>
      </c>
      <c r="B5" s="5">
        <v>201517670</v>
      </c>
      <c r="C5" s="6" t="s">
        <v>34</v>
      </c>
      <c r="E5" s="4">
        <v>8</v>
      </c>
      <c r="G5" s="4">
        <v>9.5</v>
      </c>
      <c r="H5" s="4">
        <v>8.5</v>
      </c>
      <c r="I5" s="4">
        <v>8.5</v>
      </c>
      <c r="J5" s="4">
        <v>10</v>
      </c>
      <c r="K5" s="4">
        <v>9.5</v>
      </c>
      <c r="L5" s="4">
        <v>9.5</v>
      </c>
      <c r="M5" s="4">
        <v>10</v>
      </c>
      <c r="N5" s="4">
        <v>9</v>
      </c>
      <c r="P5" s="8">
        <f t="shared" si="0"/>
        <v>9.1666666666666661</v>
      </c>
      <c r="Q5" s="4">
        <v>16</v>
      </c>
      <c r="R5" s="9">
        <f t="shared" si="1"/>
        <v>6.4</v>
      </c>
      <c r="S5" s="8">
        <f t="shared" si="2"/>
        <v>16.95</v>
      </c>
    </row>
    <row r="6" spans="1:21" x14ac:dyDescent="0.3">
      <c r="A6" s="5"/>
      <c r="B6" s="5"/>
      <c r="C6" s="6"/>
      <c r="P6" s="8"/>
      <c r="R6" s="9"/>
      <c r="S6" s="8"/>
    </row>
    <row r="7" spans="1:21" x14ac:dyDescent="0.3">
      <c r="A7" s="5">
        <v>6</v>
      </c>
      <c r="B7" s="5">
        <v>201529430</v>
      </c>
      <c r="C7" s="6" t="s">
        <v>36</v>
      </c>
      <c r="E7" s="4">
        <v>7.5</v>
      </c>
      <c r="G7" s="4">
        <v>9</v>
      </c>
      <c r="H7" s="4">
        <v>8</v>
      </c>
      <c r="I7" s="4">
        <v>6.5</v>
      </c>
      <c r="J7" s="4">
        <v>8</v>
      </c>
      <c r="K7" s="4">
        <v>8.5</v>
      </c>
      <c r="L7" s="4">
        <v>8.5</v>
      </c>
      <c r="M7" s="4">
        <v>5</v>
      </c>
      <c r="N7" s="4">
        <v>9</v>
      </c>
      <c r="P7" s="8">
        <f t="shared" si="0"/>
        <v>7.7777777777777777</v>
      </c>
      <c r="Q7" s="4">
        <v>16</v>
      </c>
      <c r="R7" s="9">
        <f t="shared" si="1"/>
        <v>6.4</v>
      </c>
      <c r="S7" s="8">
        <f t="shared" si="2"/>
        <v>14.866666666666667</v>
      </c>
      <c r="U7" t="s">
        <v>29</v>
      </c>
    </row>
    <row r="8" spans="1:21" x14ac:dyDescent="0.3">
      <c r="A8" s="5">
        <v>7</v>
      </c>
      <c r="B8" s="5">
        <v>201536310</v>
      </c>
      <c r="C8" s="6" t="s">
        <v>37</v>
      </c>
      <c r="E8" s="4">
        <v>8.5</v>
      </c>
      <c r="G8" s="4">
        <v>10</v>
      </c>
      <c r="H8" s="4">
        <v>9</v>
      </c>
      <c r="I8" s="4">
        <v>7.5</v>
      </c>
      <c r="J8" s="4">
        <v>9.5</v>
      </c>
      <c r="K8" s="4">
        <v>9</v>
      </c>
      <c r="L8" s="4">
        <v>9</v>
      </c>
      <c r="M8" s="4">
        <v>10</v>
      </c>
      <c r="N8" s="4">
        <v>9.5</v>
      </c>
      <c r="P8" s="8">
        <f t="shared" si="0"/>
        <v>9.1111111111111107</v>
      </c>
      <c r="Q8" s="4">
        <v>18</v>
      </c>
      <c r="R8" s="9">
        <f t="shared" si="1"/>
        <v>7.1999999999999993</v>
      </c>
      <c r="S8" s="8">
        <f t="shared" si="2"/>
        <v>17.266666666666666</v>
      </c>
    </row>
    <row r="9" spans="1:21" x14ac:dyDescent="0.3">
      <c r="A9" s="5">
        <v>8</v>
      </c>
      <c r="B9" s="5">
        <v>201537490</v>
      </c>
      <c r="C9" s="6" t="s">
        <v>38</v>
      </c>
      <c r="E9" s="4">
        <v>7.5</v>
      </c>
      <c r="G9" s="4">
        <v>8</v>
      </c>
      <c r="H9" s="4">
        <v>8.5</v>
      </c>
      <c r="I9" s="4">
        <v>7</v>
      </c>
      <c r="J9" s="4">
        <v>8.5</v>
      </c>
      <c r="K9" s="4">
        <v>9</v>
      </c>
      <c r="L9" s="4">
        <v>9</v>
      </c>
      <c r="M9" s="4">
        <v>9.5</v>
      </c>
      <c r="N9" s="4">
        <v>10</v>
      </c>
      <c r="P9" s="8">
        <f t="shared" si="0"/>
        <v>8.5555555555555554</v>
      </c>
      <c r="Q9" s="4">
        <v>17</v>
      </c>
      <c r="R9" s="9">
        <f t="shared" si="1"/>
        <v>6.8000000000000007</v>
      </c>
      <c r="S9" s="8">
        <f t="shared" si="2"/>
        <v>16.233333333333334</v>
      </c>
    </row>
    <row r="10" spans="1:21" x14ac:dyDescent="0.3">
      <c r="A10" s="5">
        <v>9</v>
      </c>
      <c r="B10" s="5">
        <v>201556530</v>
      </c>
      <c r="C10" s="6" t="s">
        <v>39</v>
      </c>
      <c r="E10" s="4">
        <v>7</v>
      </c>
      <c r="G10" s="4">
        <v>8</v>
      </c>
      <c r="H10" s="4">
        <v>8.5</v>
      </c>
      <c r="I10" s="4">
        <v>8.5</v>
      </c>
      <c r="J10" s="4">
        <v>8</v>
      </c>
      <c r="K10" s="4">
        <v>9.5</v>
      </c>
      <c r="L10" s="4">
        <v>9.5</v>
      </c>
      <c r="M10" s="4">
        <v>9.5</v>
      </c>
      <c r="N10" s="4">
        <v>9.5</v>
      </c>
      <c r="P10" s="8">
        <f t="shared" si="0"/>
        <v>8.6666666666666661</v>
      </c>
      <c r="Q10" s="4">
        <v>14</v>
      </c>
      <c r="R10" s="9">
        <f t="shared" si="1"/>
        <v>5.6000000000000005</v>
      </c>
      <c r="S10" s="8">
        <f t="shared" si="2"/>
        <v>15.8</v>
      </c>
    </row>
    <row r="11" spans="1:21" x14ac:dyDescent="0.3">
      <c r="A11" s="5">
        <v>10</v>
      </c>
      <c r="B11" s="5">
        <v>201573810</v>
      </c>
      <c r="C11" s="6" t="s">
        <v>40</v>
      </c>
      <c r="E11" s="4">
        <v>8</v>
      </c>
      <c r="G11" s="4">
        <v>7.5</v>
      </c>
      <c r="H11" s="4">
        <v>8.5</v>
      </c>
      <c r="I11" s="4">
        <v>7.5</v>
      </c>
      <c r="J11" s="4">
        <v>8</v>
      </c>
      <c r="K11" s="4">
        <v>9</v>
      </c>
      <c r="L11" s="4">
        <v>9</v>
      </c>
      <c r="M11" s="4">
        <v>9.5</v>
      </c>
      <c r="N11" s="4">
        <v>9.5</v>
      </c>
      <c r="P11" s="8">
        <f t="shared" si="0"/>
        <v>8.5</v>
      </c>
      <c r="Q11" s="4">
        <v>15</v>
      </c>
      <c r="R11" s="9">
        <f t="shared" si="1"/>
        <v>6</v>
      </c>
      <c r="S11" s="8">
        <f t="shared" si="2"/>
        <v>15.75</v>
      </c>
    </row>
    <row r="12" spans="1:21" x14ac:dyDescent="0.3">
      <c r="A12" s="5">
        <v>11</v>
      </c>
      <c r="B12" s="5">
        <v>201581570</v>
      </c>
      <c r="C12" s="6" t="s">
        <v>41</v>
      </c>
      <c r="E12" s="4">
        <v>8.5</v>
      </c>
      <c r="G12" s="4">
        <v>9.5</v>
      </c>
      <c r="H12" s="4">
        <v>0</v>
      </c>
      <c r="I12" s="4">
        <v>8</v>
      </c>
      <c r="J12" s="4">
        <v>9.5</v>
      </c>
      <c r="K12" s="4">
        <v>9.5</v>
      </c>
      <c r="L12" s="4">
        <v>9.5</v>
      </c>
      <c r="M12" s="4">
        <v>9.5</v>
      </c>
      <c r="N12" s="4">
        <v>9</v>
      </c>
      <c r="P12" s="8">
        <f t="shared" si="0"/>
        <v>8.1111111111111107</v>
      </c>
      <c r="Q12" s="4">
        <v>15</v>
      </c>
      <c r="R12" s="9">
        <f t="shared" si="1"/>
        <v>6</v>
      </c>
      <c r="S12" s="8">
        <f t="shared" si="2"/>
        <v>15.166666666666666</v>
      </c>
    </row>
    <row r="13" spans="1:21" x14ac:dyDescent="0.3">
      <c r="A13" s="5">
        <v>12</v>
      </c>
      <c r="B13" s="5">
        <v>201587310</v>
      </c>
      <c r="C13" s="6" t="s">
        <v>42</v>
      </c>
      <c r="D13" s="4" t="s">
        <v>29</v>
      </c>
      <c r="E13" s="4">
        <v>8</v>
      </c>
      <c r="G13" s="4">
        <v>8.5</v>
      </c>
      <c r="H13" s="4">
        <v>8</v>
      </c>
      <c r="I13" s="4">
        <v>6.5</v>
      </c>
      <c r="J13" s="4">
        <v>8</v>
      </c>
      <c r="K13" s="4">
        <v>9</v>
      </c>
      <c r="L13" s="4">
        <v>8.5</v>
      </c>
      <c r="M13" s="4">
        <v>9</v>
      </c>
      <c r="N13" s="4">
        <v>10</v>
      </c>
      <c r="P13" s="8">
        <f t="shared" si="0"/>
        <v>8.3888888888888893</v>
      </c>
      <c r="Q13" s="4">
        <v>12</v>
      </c>
      <c r="R13" s="9">
        <f t="shared" si="1"/>
        <v>4.8</v>
      </c>
      <c r="S13" s="8">
        <f t="shared" si="2"/>
        <v>14.983333333333334</v>
      </c>
    </row>
    <row r="14" spans="1:21" x14ac:dyDescent="0.3">
      <c r="A14" s="5">
        <v>13</v>
      </c>
      <c r="B14" s="5">
        <v>201631720</v>
      </c>
      <c r="C14" s="6" t="s">
        <v>43</v>
      </c>
      <c r="E14" s="4">
        <v>7.5</v>
      </c>
      <c r="G14" s="4">
        <v>8.5</v>
      </c>
      <c r="H14" s="4">
        <v>8</v>
      </c>
      <c r="I14" s="4">
        <v>7.5</v>
      </c>
      <c r="J14" s="4">
        <v>8</v>
      </c>
      <c r="K14" s="4">
        <v>9.5</v>
      </c>
      <c r="L14" s="4">
        <v>9.5</v>
      </c>
      <c r="M14" s="4">
        <v>9</v>
      </c>
      <c r="N14" s="4">
        <v>0</v>
      </c>
      <c r="P14" s="8">
        <f t="shared" si="0"/>
        <v>7.5</v>
      </c>
      <c r="Q14" s="4">
        <v>0</v>
      </c>
      <c r="R14" s="9">
        <f t="shared" si="1"/>
        <v>0</v>
      </c>
      <c r="S14" s="8">
        <f t="shared" si="2"/>
        <v>11.25</v>
      </c>
    </row>
    <row r="15" spans="1:21" x14ac:dyDescent="0.3">
      <c r="A15" s="5">
        <v>14</v>
      </c>
      <c r="B15" s="5">
        <v>201675840</v>
      </c>
      <c r="C15" s="6" t="s">
        <v>44</v>
      </c>
      <c r="E15" s="4">
        <v>7.5</v>
      </c>
      <c r="G15" s="4">
        <v>9.5</v>
      </c>
      <c r="H15" s="4">
        <v>8.5</v>
      </c>
      <c r="I15" s="4">
        <v>8</v>
      </c>
      <c r="J15" s="4">
        <v>9</v>
      </c>
      <c r="K15" s="4">
        <v>8.5</v>
      </c>
      <c r="L15" s="4">
        <v>6.5</v>
      </c>
      <c r="M15" s="4">
        <v>9</v>
      </c>
      <c r="N15" s="4">
        <v>9.5</v>
      </c>
      <c r="P15" s="8">
        <f t="shared" si="0"/>
        <v>8.4444444444444446</v>
      </c>
      <c r="Q15" s="4">
        <v>0</v>
      </c>
      <c r="R15" s="9">
        <f t="shared" si="1"/>
        <v>0</v>
      </c>
      <c r="S15" s="8">
        <f t="shared" si="2"/>
        <v>12.666666666666668</v>
      </c>
    </row>
    <row r="16" spans="1:21" x14ac:dyDescent="0.3">
      <c r="A16" s="5">
        <v>15</v>
      </c>
      <c r="B16" s="5">
        <v>201692800</v>
      </c>
      <c r="C16" s="6" t="s">
        <v>45</v>
      </c>
      <c r="E16" s="4">
        <v>8</v>
      </c>
      <c r="G16" s="4">
        <v>9</v>
      </c>
      <c r="H16" s="4">
        <v>10</v>
      </c>
      <c r="I16" s="4">
        <v>9.5</v>
      </c>
      <c r="J16" s="4">
        <v>9.5</v>
      </c>
      <c r="K16" s="4">
        <v>8</v>
      </c>
      <c r="L16" s="4">
        <v>8.5</v>
      </c>
      <c r="M16" s="4">
        <v>9</v>
      </c>
      <c r="N16" s="4">
        <v>8.5</v>
      </c>
      <c r="P16" s="8">
        <f t="shared" si="0"/>
        <v>8.8888888888888893</v>
      </c>
      <c r="Q16" s="4">
        <v>21</v>
      </c>
      <c r="R16" s="9">
        <f t="shared" si="1"/>
        <v>8.4</v>
      </c>
      <c r="S16" s="8">
        <f t="shared" si="2"/>
        <v>17.533333333333335</v>
      </c>
    </row>
    <row r="18" spans="1:19" x14ac:dyDescent="0.3">
      <c r="G18" s="4">
        <f>SUM(G3:G16)/11</f>
        <v>10.409090909090908</v>
      </c>
      <c r="S18" s="8">
        <f>AVERAGE(S3:S16)</f>
        <v>15.24102564102564</v>
      </c>
    </row>
    <row r="21" spans="1:19" ht="24.9" customHeight="1" x14ac:dyDescent="0.3"/>
    <row r="22" spans="1:19" ht="24.9" customHeight="1" x14ac:dyDescent="0.3"/>
    <row r="23" spans="1:19" ht="24.9" customHeight="1" x14ac:dyDescent="0.3"/>
    <row r="24" spans="1:19" ht="24.9" customHeight="1" x14ac:dyDescent="0.3"/>
    <row r="25" spans="1:19" ht="24.9" customHeight="1" x14ac:dyDescent="0.3">
      <c r="A25" s="7">
        <v>1</v>
      </c>
      <c r="B25" s="7">
        <v>201230460</v>
      </c>
      <c r="C25" s="6" t="s">
        <v>12</v>
      </c>
    </row>
    <row r="26" spans="1:19" ht="24.9" customHeight="1" x14ac:dyDescent="0.3">
      <c r="A26" s="7">
        <v>2</v>
      </c>
      <c r="B26" s="7">
        <v>201340310</v>
      </c>
      <c r="C26" s="6" t="s">
        <v>13</v>
      </c>
      <c r="D26" s="4">
        <v>9</v>
      </c>
      <c r="F26" s="4">
        <v>9</v>
      </c>
      <c r="G26" s="4">
        <v>9.5</v>
      </c>
      <c r="H26" s="4">
        <v>9.5</v>
      </c>
      <c r="I26" s="4">
        <v>8</v>
      </c>
      <c r="J26" s="4">
        <v>9.5</v>
      </c>
      <c r="K26" s="4">
        <v>9.5</v>
      </c>
      <c r="L26" s="4">
        <v>8</v>
      </c>
      <c r="M26" s="4">
        <v>9.5</v>
      </c>
      <c r="N26" s="4">
        <v>9.5</v>
      </c>
      <c r="P26" s="3">
        <f>SUM(B26:N26)*0.75/10+O26*0.25</f>
        <v>15100530.074999999</v>
      </c>
      <c r="Q26" s="4">
        <v>5</v>
      </c>
      <c r="R26" s="9">
        <f>SUM(D26:P26)*0.75/10+Q26*0.25</f>
        <v>1132547.8306249999</v>
      </c>
      <c r="S26">
        <f>R26*2</f>
        <v>2265095.6612499999</v>
      </c>
    </row>
    <row r="27" spans="1:19" ht="24.9" customHeight="1" x14ac:dyDescent="0.3">
      <c r="A27" s="7">
        <v>3</v>
      </c>
      <c r="B27" s="7">
        <v>201341010</v>
      </c>
      <c r="C27" s="6" t="s">
        <v>14</v>
      </c>
      <c r="P27" s="3" t="s">
        <v>29</v>
      </c>
      <c r="R27" s="9" t="s">
        <v>29</v>
      </c>
      <c r="S27" t="s">
        <v>29</v>
      </c>
    </row>
    <row r="28" spans="1:19" ht="24.9" customHeight="1" x14ac:dyDescent="0.3">
      <c r="A28" s="7">
        <v>4</v>
      </c>
      <c r="B28" s="7">
        <v>201342490</v>
      </c>
      <c r="C28" s="6" t="s">
        <v>15</v>
      </c>
      <c r="D28" s="4">
        <v>9</v>
      </c>
      <c r="G28" s="4">
        <v>9</v>
      </c>
      <c r="H28" s="4">
        <v>7.5</v>
      </c>
      <c r="K28" s="4">
        <v>9.5</v>
      </c>
      <c r="L28" s="4">
        <v>8.5</v>
      </c>
      <c r="M28" s="4">
        <v>9</v>
      </c>
      <c r="N28" s="4">
        <v>9.5</v>
      </c>
      <c r="P28" s="3">
        <f t="shared" ref="P28:R41" si="3">SUM(B28:N28)*0.75/10+O28*0.25</f>
        <v>15100691.4</v>
      </c>
      <c r="Q28" s="4">
        <v>4</v>
      </c>
      <c r="R28" s="9">
        <f t="shared" si="3"/>
        <v>1132557.5050000001</v>
      </c>
      <c r="S28">
        <f t="shared" ref="S28:S41" si="4">R28*2</f>
        <v>2265115.0100000002</v>
      </c>
    </row>
    <row r="29" spans="1:19" ht="24.9" customHeight="1" x14ac:dyDescent="0.3">
      <c r="A29" s="7">
        <v>5</v>
      </c>
      <c r="B29" s="7">
        <v>201414380</v>
      </c>
      <c r="C29" s="6" t="s">
        <v>16</v>
      </c>
      <c r="D29" s="4">
        <v>8.5</v>
      </c>
      <c r="F29" s="4">
        <v>8.5</v>
      </c>
      <c r="G29" s="4">
        <v>8.5</v>
      </c>
      <c r="H29" s="4">
        <v>8</v>
      </c>
      <c r="I29" s="4">
        <v>8.5</v>
      </c>
      <c r="J29" s="4">
        <v>9.5</v>
      </c>
      <c r="K29" s="4">
        <v>10</v>
      </c>
      <c r="L29" s="4">
        <v>7</v>
      </c>
      <c r="M29" s="4">
        <v>9</v>
      </c>
      <c r="N29" s="4">
        <v>9</v>
      </c>
      <c r="P29" s="3">
        <f t="shared" si="3"/>
        <v>15106084.987500001</v>
      </c>
      <c r="Q29" s="4">
        <v>6.5</v>
      </c>
      <c r="R29" s="9">
        <f t="shared" si="3"/>
        <v>1132964.4865625002</v>
      </c>
      <c r="S29">
        <f t="shared" si="4"/>
        <v>2265928.9731250005</v>
      </c>
    </row>
    <row r="30" spans="1:19" ht="24.9" customHeight="1" x14ac:dyDescent="0.3">
      <c r="A30" s="7">
        <v>6</v>
      </c>
      <c r="B30" s="7">
        <v>201415200</v>
      </c>
      <c r="C30" s="6" t="s">
        <v>17</v>
      </c>
      <c r="D30" s="4">
        <v>8.5</v>
      </c>
      <c r="F30" s="4">
        <v>9</v>
      </c>
      <c r="G30" s="4">
        <v>9.5</v>
      </c>
      <c r="H30" s="4">
        <v>8</v>
      </c>
      <c r="I30" s="4">
        <v>8</v>
      </c>
      <c r="J30" s="4">
        <v>10</v>
      </c>
      <c r="K30" s="4">
        <v>9.5</v>
      </c>
      <c r="L30" s="4">
        <v>9</v>
      </c>
      <c r="M30" s="4">
        <v>8</v>
      </c>
      <c r="N30" s="4">
        <v>9.5</v>
      </c>
      <c r="P30" s="3">
        <f t="shared" si="3"/>
        <v>15106146.675000001</v>
      </c>
      <c r="Q30" s="4">
        <v>6</v>
      </c>
      <c r="R30" s="9">
        <f t="shared" si="3"/>
        <v>1132969.1756250001</v>
      </c>
      <c r="S30">
        <f t="shared" si="4"/>
        <v>2265938.3512500003</v>
      </c>
    </row>
    <row r="31" spans="1:19" ht="24.9" customHeight="1" x14ac:dyDescent="0.3">
      <c r="A31" s="7">
        <v>7</v>
      </c>
      <c r="B31" s="7">
        <v>201418120</v>
      </c>
      <c r="C31" s="6" t="s">
        <v>18</v>
      </c>
      <c r="D31" s="4">
        <v>8</v>
      </c>
      <c r="F31" s="4">
        <v>8.5</v>
      </c>
      <c r="G31" s="4">
        <v>9.5</v>
      </c>
      <c r="H31" s="4">
        <v>8</v>
      </c>
      <c r="I31" s="4">
        <v>8.5</v>
      </c>
      <c r="J31" s="4">
        <v>9.5</v>
      </c>
      <c r="K31" s="4">
        <v>9.5</v>
      </c>
      <c r="L31" s="4">
        <v>9</v>
      </c>
      <c r="M31" s="4">
        <v>9</v>
      </c>
      <c r="N31" s="4">
        <v>9.5</v>
      </c>
      <c r="P31" s="3">
        <f t="shared" si="3"/>
        <v>15106365.675000001</v>
      </c>
      <c r="Q31" s="4">
        <v>7</v>
      </c>
      <c r="R31" s="9">
        <f t="shared" si="3"/>
        <v>1132985.8506250002</v>
      </c>
      <c r="S31">
        <f t="shared" si="4"/>
        <v>2265971.7012500004</v>
      </c>
    </row>
    <row r="32" spans="1:19" ht="24.9" customHeight="1" x14ac:dyDescent="0.3">
      <c r="A32" s="7">
        <v>8</v>
      </c>
      <c r="B32" s="7">
        <v>201421820</v>
      </c>
      <c r="C32" s="6" t="s">
        <v>19</v>
      </c>
      <c r="D32" s="4">
        <v>9.5</v>
      </c>
      <c r="F32" s="4">
        <v>10</v>
      </c>
      <c r="G32" s="4">
        <v>10</v>
      </c>
      <c r="H32" s="4">
        <v>8.5</v>
      </c>
      <c r="I32" s="4">
        <v>8.5</v>
      </c>
      <c r="J32" s="4">
        <v>9.5</v>
      </c>
      <c r="K32" s="4">
        <v>8.5</v>
      </c>
      <c r="L32" s="4">
        <v>8.5</v>
      </c>
      <c r="M32" s="4">
        <v>10</v>
      </c>
      <c r="N32" s="4">
        <v>9.5</v>
      </c>
      <c r="P32" s="3">
        <f t="shared" si="3"/>
        <v>15106643.4375</v>
      </c>
      <c r="Q32" s="4">
        <v>7.5</v>
      </c>
      <c r="R32" s="9">
        <f t="shared" si="3"/>
        <v>1133007.0703125</v>
      </c>
      <c r="S32">
        <f t="shared" si="4"/>
        <v>2266014.140625</v>
      </c>
    </row>
    <row r="33" spans="1:19" ht="24.9" customHeight="1" x14ac:dyDescent="0.3">
      <c r="A33" s="7">
        <v>9</v>
      </c>
      <c r="B33" s="7">
        <v>201435140</v>
      </c>
      <c r="C33" s="6" t="s">
        <v>20</v>
      </c>
      <c r="D33" s="4">
        <v>9.5</v>
      </c>
      <c r="F33" s="4">
        <v>9</v>
      </c>
      <c r="G33" s="4">
        <v>9.5</v>
      </c>
      <c r="H33" s="4">
        <v>9</v>
      </c>
      <c r="I33" s="4">
        <v>8.5</v>
      </c>
      <c r="J33" s="4">
        <v>9</v>
      </c>
      <c r="K33" s="4">
        <v>9</v>
      </c>
      <c r="L33" s="4">
        <v>8</v>
      </c>
      <c r="M33" s="4">
        <v>8.5</v>
      </c>
      <c r="N33" s="4">
        <v>10</v>
      </c>
      <c r="P33" s="3">
        <f t="shared" si="3"/>
        <v>15107642.25</v>
      </c>
      <c r="Q33" s="4">
        <v>4</v>
      </c>
      <c r="R33" s="9">
        <f t="shared" si="3"/>
        <v>1133080.91875</v>
      </c>
      <c r="S33">
        <f t="shared" si="4"/>
        <v>2266161.8374999999</v>
      </c>
    </row>
    <row r="34" spans="1:19" ht="24.9" customHeight="1" x14ac:dyDescent="0.3">
      <c r="A34" s="7">
        <v>10</v>
      </c>
      <c r="B34" s="7">
        <v>201436020</v>
      </c>
      <c r="C34" s="6" t="s">
        <v>21</v>
      </c>
      <c r="D34" s="4">
        <v>7.5</v>
      </c>
      <c r="F34" s="4">
        <v>8.5</v>
      </c>
      <c r="G34" s="4">
        <v>9</v>
      </c>
      <c r="H34" s="4">
        <v>7.5</v>
      </c>
      <c r="I34" s="4">
        <v>9.5</v>
      </c>
      <c r="J34" s="4">
        <v>9.5</v>
      </c>
      <c r="K34" s="4">
        <v>9</v>
      </c>
      <c r="L34" s="4">
        <v>9</v>
      </c>
      <c r="M34" s="4">
        <v>10</v>
      </c>
      <c r="N34" s="4">
        <v>9.5</v>
      </c>
      <c r="P34" s="3">
        <f t="shared" si="3"/>
        <v>15107708.175000001</v>
      </c>
      <c r="Q34" s="4">
        <v>7.5</v>
      </c>
      <c r="R34" s="9">
        <f t="shared" si="3"/>
        <v>1133086.6631250002</v>
      </c>
      <c r="S34">
        <f t="shared" si="4"/>
        <v>2266173.3262500004</v>
      </c>
    </row>
    <row r="35" spans="1:19" ht="24.9" customHeight="1" x14ac:dyDescent="0.3">
      <c r="B35" s="7">
        <v>201437640</v>
      </c>
      <c r="C35" s="6" t="s">
        <v>22</v>
      </c>
      <c r="D35" s="4">
        <v>8.5</v>
      </c>
      <c r="F35" s="4">
        <v>8</v>
      </c>
      <c r="G35" s="4">
        <v>9.5</v>
      </c>
      <c r="H35" s="4">
        <v>9</v>
      </c>
      <c r="I35" s="4">
        <v>8</v>
      </c>
      <c r="J35" s="4">
        <v>9.5</v>
      </c>
      <c r="K35" s="4">
        <v>9.5</v>
      </c>
      <c r="L35" s="4">
        <v>8.5</v>
      </c>
      <c r="M35" s="4">
        <v>9</v>
      </c>
      <c r="N35" s="4">
        <v>9</v>
      </c>
      <c r="P35" s="3">
        <f t="shared" si="3"/>
        <v>15107829.637499999</v>
      </c>
      <c r="Q35" s="4">
        <v>9</v>
      </c>
      <c r="R35" s="9">
        <f t="shared" si="3"/>
        <v>1133096.1103124998</v>
      </c>
      <c r="S35">
        <f t="shared" si="4"/>
        <v>2266192.2206249996</v>
      </c>
    </row>
    <row r="36" spans="1:19" ht="24.9" customHeight="1" x14ac:dyDescent="0.3">
      <c r="B36" s="7">
        <v>201446080</v>
      </c>
      <c r="C36" s="6" t="s">
        <v>23</v>
      </c>
      <c r="D36" s="4">
        <v>9</v>
      </c>
      <c r="F36" s="4">
        <v>9</v>
      </c>
      <c r="G36" s="4">
        <v>9</v>
      </c>
      <c r="H36" s="4">
        <v>8</v>
      </c>
      <c r="I36" s="4">
        <v>9.5</v>
      </c>
      <c r="J36" s="4">
        <v>9.5</v>
      </c>
      <c r="K36" s="4">
        <v>9.5</v>
      </c>
      <c r="L36" s="4">
        <v>8</v>
      </c>
      <c r="M36" s="4">
        <v>7.5</v>
      </c>
      <c r="N36" s="4">
        <v>9.5</v>
      </c>
      <c r="P36" s="3">
        <f t="shared" si="3"/>
        <v>15108462.637499999</v>
      </c>
      <c r="Q36" s="4">
        <v>9.5</v>
      </c>
      <c r="R36" s="9">
        <f t="shared" si="3"/>
        <v>1133143.7103124999</v>
      </c>
      <c r="S36">
        <f t="shared" si="4"/>
        <v>2266287.4206249998</v>
      </c>
    </row>
    <row r="37" spans="1:19" ht="24.9" customHeight="1" x14ac:dyDescent="0.3">
      <c r="B37" s="7">
        <v>201460640</v>
      </c>
      <c r="C37" s="6" t="s">
        <v>24</v>
      </c>
      <c r="D37" s="4">
        <v>10</v>
      </c>
      <c r="F37" s="4">
        <v>9</v>
      </c>
      <c r="G37" s="4">
        <v>9</v>
      </c>
      <c r="H37" s="4">
        <v>9.5</v>
      </c>
      <c r="I37" s="4">
        <v>9.5</v>
      </c>
      <c r="J37" s="4">
        <v>10</v>
      </c>
      <c r="K37" s="4">
        <v>9</v>
      </c>
      <c r="L37" s="4">
        <v>9</v>
      </c>
      <c r="M37" s="4">
        <v>10</v>
      </c>
      <c r="N37" s="4">
        <v>9</v>
      </c>
      <c r="P37" s="3">
        <f t="shared" si="3"/>
        <v>15109555.050000001</v>
      </c>
      <c r="Q37" s="4">
        <v>7.5</v>
      </c>
      <c r="R37" s="9">
        <f t="shared" si="3"/>
        <v>1133225.5537500002</v>
      </c>
      <c r="S37">
        <f t="shared" si="4"/>
        <v>2266451.1075000004</v>
      </c>
    </row>
    <row r="38" spans="1:19" ht="24.9" customHeight="1" x14ac:dyDescent="0.3">
      <c r="B38" s="7">
        <v>201471060</v>
      </c>
      <c r="C38" s="6" t="s">
        <v>25</v>
      </c>
      <c r="D38" s="4">
        <v>9.5</v>
      </c>
      <c r="F38" s="4">
        <v>8.5</v>
      </c>
      <c r="G38" s="4">
        <v>9.5</v>
      </c>
      <c r="H38" s="4">
        <v>9</v>
      </c>
      <c r="I38" s="4">
        <v>10</v>
      </c>
      <c r="J38" s="4">
        <v>10</v>
      </c>
      <c r="K38" s="4">
        <v>10</v>
      </c>
      <c r="L38" s="4">
        <v>8.5</v>
      </c>
      <c r="M38" s="4">
        <v>9</v>
      </c>
      <c r="N38" s="4">
        <v>9</v>
      </c>
      <c r="P38" s="3">
        <f t="shared" si="3"/>
        <v>15110336.475</v>
      </c>
      <c r="Q38" s="4">
        <v>4</v>
      </c>
      <c r="R38" s="9">
        <f t="shared" si="3"/>
        <v>1133283.2106249998</v>
      </c>
      <c r="S38">
        <f t="shared" si="4"/>
        <v>2266566.4212499997</v>
      </c>
    </row>
    <row r="39" spans="1:19" ht="24.9" customHeight="1" x14ac:dyDescent="0.3">
      <c r="B39" s="7">
        <v>201472620</v>
      </c>
      <c r="C39" s="6" t="s">
        <v>26</v>
      </c>
      <c r="D39" s="4">
        <v>9</v>
      </c>
      <c r="F39" s="4">
        <v>9.5</v>
      </c>
      <c r="G39" s="4">
        <v>10</v>
      </c>
      <c r="H39" s="4">
        <v>9</v>
      </c>
      <c r="I39" s="4">
        <v>8.5</v>
      </c>
      <c r="J39" s="4">
        <v>9.5</v>
      </c>
      <c r="K39" s="4">
        <v>10</v>
      </c>
      <c r="L39" s="4">
        <v>8.5</v>
      </c>
      <c r="M39" s="4">
        <v>8</v>
      </c>
      <c r="N39" s="4">
        <v>9.5</v>
      </c>
      <c r="P39" s="3">
        <f t="shared" si="3"/>
        <v>15110453.362500001</v>
      </c>
      <c r="Q39" s="4">
        <v>8.5</v>
      </c>
      <c r="R39" s="9">
        <f t="shared" si="3"/>
        <v>1133292.9896875001</v>
      </c>
      <c r="S39">
        <f t="shared" si="4"/>
        <v>2266585.9793750001</v>
      </c>
    </row>
    <row r="40" spans="1:19" ht="24.9" customHeight="1" x14ac:dyDescent="0.3">
      <c r="B40" s="7">
        <v>201516410</v>
      </c>
      <c r="C40" s="6" t="s">
        <v>27</v>
      </c>
      <c r="D40" s="4">
        <v>9</v>
      </c>
      <c r="F40" s="4">
        <v>8.5</v>
      </c>
      <c r="G40" s="4">
        <v>9.5</v>
      </c>
      <c r="H40" s="4">
        <v>9.5</v>
      </c>
      <c r="I40" s="4">
        <v>9.5</v>
      </c>
      <c r="J40" s="4">
        <v>9</v>
      </c>
      <c r="K40" s="4">
        <v>10</v>
      </c>
      <c r="L40" s="4">
        <v>9.5</v>
      </c>
      <c r="M40" s="4">
        <v>8.5</v>
      </c>
      <c r="N40" s="4">
        <v>9.5</v>
      </c>
      <c r="P40" s="3">
        <f t="shared" si="3"/>
        <v>15113737.6875</v>
      </c>
      <c r="Q40" s="4">
        <v>8.5</v>
      </c>
      <c r="R40" s="9">
        <f t="shared" si="3"/>
        <v>1133539.3890625001</v>
      </c>
      <c r="S40">
        <f t="shared" si="4"/>
        <v>2267078.7781250002</v>
      </c>
    </row>
    <row r="41" spans="1:19" ht="24.9" customHeight="1" x14ac:dyDescent="0.3">
      <c r="B41" s="7">
        <v>201541890</v>
      </c>
      <c r="C41" s="6" t="s">
        <v>28</v>
      </c>
      <c r="D41" s="4">
        <v>9.5</v>
      </c>
      <c r="F41" s="4">
        <v>8.5</v>
      </c>
      <c r="G41" s="4">
        <v>9</v>
      </c>
      <c r="H41" s="4">
        <v>9.5</v>
      </c>
      <c r="I41" s="4">
        <v>9</v>
      </c>
      <c r="J41" s="4">
        <v>9</v>
      </c>
      <c r="K41" s="4">
        <v>9.5</v>
      </c>
      <c r="L41" s="4">
        <v>8.5</v>
      </c>
      <c r="M41" s="4">
        <v>8.5</v>
      </c>
      <c r="N41" s="4">
        <v>10</v>
      </c>
      <c r="P41" s="3">
        <f t="shared" si="3"/>
        <v>15115648.574999999</v>
      </c>
      <c r="Q41" s="4">
        <v>10</v>
      </c>
      <c r="R41" s="9">
        <f t="shared" si="3"/>
        <v>1133682.9681249999</v>
      </c>
      <c r="S41">
        <f t="shared" si="4"/>
        <v>2267365.9362499998</v>
      </c>
    </row>
    <row r="42" spans="1:19" ht="24.9" customHeight="1" x14ac:dyDescent="0.3"/>
    <row r="43" spans="1:19" ht="24.9" customHeight="1" x14ac:dyDescent="0.3">
      <c r="Q43" s="4" t="s">
        <v>30</v>
      </c>
      <c r="S43">
        <f>AVERAGE(S26:S41)</f>
        <v>2266195.1243333337</v>
      </c>
    </row>
  </sheetData>
  <hyperlinks>
    <hyperlink ref="C25" r:id="rId1" display="http://ssbweb.kfupm.edu.sa/PROD8/bwlkosad.P_FacSelectAtypView?xyz=MzA5MDU0"/>
    <hyperlink ref="C26" r:id="rId2" display="http://ssbweb.kfupm.edu.sa/PROD8/bwlkosad.P_FacSelectAtypView?xyz=MzE1ODI2"/>
    <hyperlink ref="C27" r:id="rId3" display="http://ssbweb.kfupm.edu.sa/PROD8/bwlkosad.P_FacSelectAtypView?xyz=MzE1MDcw"/>
    <hyperlink ref="C28" r:id="rId4" display="http://ssbweb.kfupm.edu.sa/PROD8/bwlkosad.P_FacSelectAtypView?xyz=MzE0ODQ1"/>
    <hyperlink ref="C29" r:id="rId5" display="http://ssbweb.kfupm.edu.sa/PROD8/bwlkosad.P_FacSelectAtypView?xyz=MzIzOTc2"/>
    <hyperlink ref="C30" r:id="rId6" display="http://ssbweb.kfupm.edu.sa/PROD8/bwlkosad.P_FacSelectAtypView?xyz=MzIzOTY1"/>
    <hyperlink ref="C31" r:id="rId7" display="http://ssbweb.kfupm.edu.sa/PROD8/bwlkosad.P_FacSelectAtypView?xyz=MzIyOTUw"/>
    <hyperlink ref="C32" r:id="rId8" display="http://ssbweb.kfupm.edu.sa/PROD8/bwlkosad.P_FacSelectAtypView?xyz=MzIzNDM1"/>
    <hyperlink ref="C33" r:id="rId9" display="http://ssbweb.kfupm.edu.sa/PROD8/bwlkosad.P_FacSelectAtypView?xyz=MzIyNzk1"/>
    <hyperlink ref="C34" r:id="rId10" display="http://ssbweb.kfupm.edu.sa/PROD8/bwlkosad.P_FacSelectAtypView?xyz=MzI0NDAw"/>
    <hyperlink ref="C35" r:id="rId11" display="http://ssbweb.kfupm.edu.sa/PROD8/bwlkosad.P_FacSelectAtypView?xyz=MzIzMzIw"/>
    <hyperlink ref="C36" r:id="rId12" display="http://ssbweb.kfupm.edu.sa/PROD8/bwlkosad.P_FacSelectAtypView?xyz=MzIzMTQ3"/>
    <hyperlink ref="C37" r:id="rId13" display="http://ssbweb.kfupm.edu.sa/PROD8/bwlkosad.P_FacSelectAtypView?xyz=MzI0NDA0"/>
    <hyperlink ref="C38" r:id="rId14" display="http://ssbweb.kfupm.edu.sa/PROD8/bwlkosad.P_FacSelectAtypView?xyz=MzI0NzY0"/>
    <hyperlink ref="C39" r:id="rId15" display="http://ssbweb.kfupm.edu.sa/PROD8/bwlkosad.P_FacSelectAtypView?xyz=MzI3MjMz"/>
    <hyperlink ref="C40" r:id="rId16" display="http://ssbweb.kfupm.edu.sa/PROD8/bwlkosad.P_FacSelectAtypView?xyz=MzMyMTQ0"/>
    <hyperlink ref="C41" r:id="rId17" display="http://ssbweb.kfupm.edu.sa/PROD8/bwlkosad.P_FacSelectAtypView?xyz=MzMyMTA5"/>
    <hyperlink ref="C2" r:id="rId18" display="http://ssbweb.kfupm.edu.sa/PROD8/bwlkosad.P_FacSelectAtypView?xyz=MzI0NTY0"/>
    <hyperlink ref="C3" r:id="rId19" display="http://ssbweb.kfupm.edu.sa/PROD8/bwlkosad.P_FacSelectAtypView?xyz=MzMxMzUx"/>
    <hyperlink ref="C4" r:id="rId20" display="http://ssbweb.kfupm.edu.sa/PROD8/bwlkosad.P_FacSelectAtypView?xyz=MzMwOTQ1"/>
    <hyperlink ref="C5" r:id="rId21" display="http://ssbweb.kfupm.edu.sa/PROD8/bwlkosad.P_FacSelectAtypView?xyz=MzMxNTkz"/>
    <hyperlink ref="C8" r:id="rId22" display="http://ssbweb.kfupm.edu.sa/PROD8/bwlkosad.P_FacSelectAtypView?xyz=MzM2MTgx"/>
    <hyperlink ref="C9" r:id="rId23" display="http://ssbweb.kfupm.edu.sa/PROD8/bwlkosad.P_FacSelectAtypView?xyz=MzMwODA5"/>
    <hyperlink ref="C10" r:id="rId24" display="http://ssbweb.kfupm.edu.sa/PROD8/bwlkosad.P_FacSelectAtypView?xyz=MzMxMDMy"/>
    <hyperlink ref="C11" r:id="rId25" display="http://ssbweb.kfupm.edu.sa/PROD8/bwlkosad.P_FacSelectAtypView?xyz=MzMwNTI2"/>
    <hyperlink ref="C12" r:id="rId26" display="http://ssbweb.kfupm.edu.sa/PROD8/bwlkosad.P_FacSelectAtypView?xyz=MzMxNjgy"/>
    <hyperlink ref="C13" r:id="rId27" display="http://ssbweb.kfupm.edu.sa/PROD8/bwlkosad.P_FacSelectAtypView?xyz=MzMxMjkw"/>
    <hyperlink ref="C14" r:id="rId28" display="http://ssbweb.kfupm.edu.sa/PROD8/bwlkosad.P_FacSelectAtypView?xyz=MzM2MjIz"/>
    <hyperlink ref="C15" r:id="rId29" display="http://ssbweb.kfupm.edu.sa/PROD8/bwlkosad.P_FacSelectAtypView?xyz=MzM2MjE4"/>
    <hyperlink ref="C16" r:id="rId30" display="http://ssbweb.kfupm.edu.sa/PROD8/bwlkosad.P_FacSelectAtypView?xyz=MzQxNjE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100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Saleh Al Quraishi</dc:creator>
  <cp:lastModifiedBy>Administrator</cp:lastModifiedBy>
  <cp:lastPrinted>2015-02-12T09:34:51Z</cp:lastPrinted>
  <dcterms:created xsi:type="dcterms:W3CDTF">2015-02-12T08:42:30Z</dcterms:created>
  <dcterms:modified xsi:type="dcterms:W3CDTF">2017-01-09T10:00:47Z</dcterms:modified>
</cp:coreProperties>
</file>