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5" windowWidth="10380" windowHeight="8070" tabRatio="150" firstSheet="1" activeTab="1"/>
  </bookViews>
  <sheets>
    <sheet name="First Majo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<sst xmlns="http://schemas.openxmlformats.org/spreadsheetml/2006/main" count="109" uniqueCount="31">
  <si>
    <t>Id#</t>
  </si>
  <si>
    <t>Lab#</t>
  </si>
  <si>
    <t>Lecture Instructor</t>
  </si>
  <si>
    <t>Recitation Instructor</t>
  </si>
  <si>
    <t>sn</t>
  </si>
  <si>
    <t>Lec#</t>
  </si>
  <si>
    <t>preG</t>
  </si>
  <si>
    <t>aveRaw</t>
  </si>
  <si>
    <t>stdRaw</t>
  </si>
  <si>
    <t>aveFinal</t>
  </si>
  <si>
    <t>stdFinal</t>
  </si>
  <si>
    <t>Sec#</t>
  </si>
  <si>
    <t>Pre-cwRaw/10</t>
  </si>
  <si>
    <t>cwRaw/10</t>
  </si>
  <si>
    <t>cwFinal/10</t>
  </si>
  <si>
    <t>abs(Lec+Rec)</t>
  </si>
  <si>
    <t>SALEEM RAO </t>
  </si>
  <si>
    <t>WP</t>
  </si>
  <si>
    <t>W</t>
  </si>
  <si>
    <t>ZAIN YAMANY </t>
  </si>
  <si>
    <t>ABDULAZIZ AL-JALAL </t>
  </si>
  <si>
    <t>ABDALLAH AL-ZAHRANI </t>
  </si>
  <si>
    <t>ABDELKRIM MEKKI </t>
  </si>
  <si>
    <t>MUHAMMED GONDAL </t>
  </si>
  <si>
    <t/>
  </si>
  <si>
    <t>SN</t>
  </si>
  <si>
    <t>ID</t>
  </si>
  <si>
    <t>Section</t>
  </si>
  <si>
    <t>Absences</t>
  </si>
  <si>
    <t>Raw</t>
  </si>
  <si>
    <t>CW grade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</si>
</sst>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"/>
    <numFmt numFmtId="166" formatCode="&quot;$&quot;#,##0.0"/>
    <numFmt numFmtId="167" formatCode="#,##0.0"/>
  </numFmts>
  <fonts count="41"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10" xfId="0" applyNumberFormat="1" applyBorder="1" applyAlignment="1" applyProtection="1">
      <alignment horizontal="center"/>
      <protection hidden="1"/>
    </xf>
    <xf numFmtId="165" fontId="0" fillId="33" borderId="10" xfId="0" applyNumberFormat="1" applyFill="1" applyBorder="1" applyAlignment="1" applyProtection="1">
      <alignment horizontal="center"/>
      <protection hidden="1"/>
    </xf>
    <xf numFmtId="0" fontId="40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65" fontId="0" fillId="33" borderId="10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hidden="1"/>
    </xf>
    <xf numFmtId="165" fontId="4" fillId="0" borderId="10" xfId="0" applyNumberFormat="1" applyFont="1" applyFill="1" applyBorder="1" applyAlignment="1" applyProtection="1">
      <alignment horizontal="center"/>
      <protection hidden="1"/>
    </xf>
    <xf numFmtId="1" fontId="4" fillId="0" borderId="1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7"/>
  <sheetViews>
    <sheetView zoomScaleSheetLayoutView="126" zoomScalePageLayoutView="0" workbookViewId="0" topLeftCell="A1">
      <pane ySplit="1" topLeftCell="A155" activePane="bottomLeft" state="frozen"/>
      <selection pane="topLeft" activeCell="A1" sqref="A1"/>
      <selection pane="bottomLeft" activeCell="A80" sqref="A80:L164"/>
    </sheetView>
  </sheetViews>
  <sheetFormatPr defaultColWidth="9.140625" defaultRowHeight="12.75" outlineLevelRow="1"/>
  <cols>
    <col min="1" max="1" width="8.140625" style="4" customWidth="1"/>
    <col min="2" max="3" width="24.140625" style="4" customWidth="1"/>
    <col min="4" max="4" width="4.7109375" style="4" customWidth="1"/>
    <col min="5" max="5" width="12.140625" style="4" customWidth="1"/>
    <col min="6" max="6" width="4.8515625" style="4" customWidth="1"/>
    <col min="7" max="7" width="4.7109375" style="4" customWidth="1"/>
    <col min="8" max="8" width="7.57421875" style="1" customWidth="1"/>
    <col min="9" max="9" width="13.7109375" style="4" customWidth="1"/>
    <col min="10" max="10" width="9.8515625" style="4" customWidth="1"/>
    <col min="11" max="11" width="11.140625" style="4" customWidth="1"/>
    <col min="12" max="12" width="12.8515625" style="4" customWidth="1"/>
    <col min="13" max="16384" width="9.140625" style="4" customWidth="1"/>
  </cols>
  <sheetData>
    <row r="1" spans="1:17" ht="16.5" customHeight="1">
      <c r="A1" s="22" t="s">
        <v>11</v>
      </c>
      <c r="B1" s="22" t="s">
        <v>2</v>
      </c>
      <c r="C1" s="22" t="s">
        <v>3</v>
      </c>
      <c r="D1" s="22" t="s">
        <v>4</v>
      </c>
      <c r="E1" s="22" t="s">
        <v>0</v>
      </c>
      <c r="F1" s="22" t="s">
        <v>5</v>
      </c>
      <c r="G1" s="22" t="s">
        <v>1</v>
      </c>
      <c r="H1" s="22" t="s">
        <v>6</v>
      </c>
      <c r="I1" s="23" t="s">
        <v>12</v>
      </c>
      <c r="J1" s="23" t="s">
        <v>13</v>
      </c>
      <c r="K1" s="23" t="s">
        <v>14</v>
      </c>
      <c r="L1" s="24" t="s">
        <v>15</v>
      </c>
      <c r="M1" s="1"/>
      <c r="N1" s="2" t="s">
        <v>7</v>
      </c>
      <c r="O1" s="3" t="s">
        <v>8</v>
      </c>
      <c r="P1" s="2" t="s">
        <v>9</v>
      </c>
      <c r="Q1" s="2" t="s">
        <v>10</v>
      </c>
    </row>
    <row r="2" spans="1:17" ht="18" customHeight="1">
      <c r="A2" s="5">
        <v>1</v>
      </c>
      <c r="B2" s="15" t="s">
        <v>16</v>
      </c>
      <c r="C2" s="18"/>
      <c r="D2" s="6"/>
      <c r="E2" s="6"/>
      <c r="F2" s="6"/>
      <c r="G2" s="6"/>
      <c r="H2" s="14"/>
      <c r="I2" s="6"/>
      <c r="J2" s="6"/>
      <c r="K2" s="6"/>
      <c r="L2" s="6"/>
      <c r="N2" s="12">
        <f>IF(ISERROR(AVERAGE(J3:J26)),"",ROUND(AVERAGE(J3:J26),1))</f>
      </c>
      <c r="O2" s="12">
        <f>IF(ISERROR(STDEV(J3:J26)),"",STDEV(J3:J26))</f>
      </c>
      <c r="P2" s="12">
        <f>IF(ISERROR(AVERAGE(K3:K26)),"",(AVERAGE(K3:K26)))</f>
      </c>
      <c r="Q2" s="12">
        <f>IF(ISERROR(STDEV(K3:K26)),"",STDEV(K3:K26))</f>
      </c>
    </row>
    <row r="3" spans="4:12" ht="14.25" customHeight="1" outlineLevel="1">
      <c r="D3" s="8">
        <v>1</v>
      </c>
      <c r="E3" s="5">
        <v>201324350</v>
      </c>
      <c r="F3" s="8">
        <v>1</v>
      </c>
      <c r="G3" s="8">
        <v>55</v>
      </c>
      <c r="H3" s="14"/>
      <c r="I3" s="19"/>
      <c r="J3" s="11">
        <f>IF(OR(H3&gt;"†",OR(ISTEXT(I3),ISBLANK(I3))),"",ROUND(I3,1))</f>
      </c>
      <c r="K3" s="11">
        <f>IF(OR(H3&gt;"†",OR(ISTEXT(I3),ISBLANK(I3))),"",IF(ROUND((J3-N$2)+6,1)&gt;10,10,IF(ROUND((J3-N$2)+6,1)&lt;0,0,ROUND((J3-N$2)+6,1))))</f>
      </c>
      <c r="L3" s="20"/>
    </row>
    <row r="4" spans="4:14" ht="14.25" customHeight="1" outlineLevel="1">
      <c r="D4" s="7">
        <v>2</v>
      </c>
      <c r="E4" s="5">
        <v>201334830</v>
      </c>
      <c r="F4" s="8">
        <v>1</v>
      </c>
      <c r="G4" s="8">
        <v>56</v>
      </c>
      <c r="H4" s="14"/>
      <c r="I4" s="19"/>
      <c r="J4" s="11">
        <f aca="true" t="shared" si="0" ref="J4:J26">IF(OR(H4&gt;"†",OR(ISTEXT(I4),ISBLANK(I4))),"",ROUND(I4,1))</f>
      </c>
      <c r="K4" s="11">
        <f aca="true" t="shared" si="1" ref="K4:K26">IF(OR(H4&gt;"†",OR(ISTEXT(I4),ISBLANK(I4))),"",IF(ROUND((J4-N$2)+6,1)&gt;10,10,IF(ROUND((J4-N$2)+6,1)&lt;0,0,ROUND((J4-N$2)+6,1))))</f>
      </c>
      <c r="L4" s="20"/>
      <c r="N4" s="10"/>
    </row>
    <row r="5" spans="4:12" ht="14.25" customHeight="1" outlineLevel="1">
      <c r="D5" s="8">
        <v>3</v>
      </c>
      <c r="E5" s="5">
        <v>201335650</v>
      </c>
      <c r="F5" s="8">
        <v>1</v>
      </c>
      <c r="G5" s="8">
        <v>52</v>
      </c>
      <c r="H5" s="9"/>
      <c r="I5" s="19"/>
      <c r="J5" s="11">
        <f t="shared" si="0"/>
      </c>
      <c r="K5" s="11">
        <f t="shared" si="1"/>
      </c>
      <c r="L5" s="21"/>
    </row>
    <row r="6" spans="4:12" ht="14.25" customHeight="1" outlineLevel="1">
      <c r="D6" s="7">
        <v>4</v>
      </c>
      <c r="E6" s="5">
        <v>201337970</v>
      </c>
      <c r="F6" s="8">
        <v>1</v>
      </c>
      <c r="G6" s="8">
        <v>64</v>
      </c>
      <c r="H6" s="14"/>
      <c r="I6" s="19"/>
      <c r="J6" s="11">
        <f t="shared" si="0"/>
      </c>
      <c r="K6" s="11">
        <f t="shared" si="1"/>
      </c>
      <c r="L6" s="20"/>
    </row>
    <row r="7" spans="4:12" ht="14.25" customHeight="1" outlineLevel="1">
      <c r="D7" s="8">
        <v>5</v>
      </c>
      <c r="E7" s="5">
        <v>201347210</v>
      </c>
      <c r="F7" s="8">
        <v>1</v>
      </c>
      <c r="G7" s="8">
        <v>63</v>
      </c>
      <c r="H7" s="14"/>
      <c r="I7" s="19"/>
      <c r="J7" s="11">
        <f t="shared" si="0"/>
      </c>
      <c r="K7" s="11">
        <f t="shared" si="1"/>
      </c>
      <c r="L7" s="20"/>
    </row>
    <row r="8" spans="4:12" ht="14.25" customHeight="1" outlineLevel="1">
      <c r="D8" s="8">
        <v>6</v>
      </c>
      <c r="E8" s="5">
        <v>201361290</v>
      </c>
      <c r="F8" s="8">
        <v>1</v>
      </c>
      <c r="G8" s="8">
        <v>80</v>
      </c>
      <c r="H8" s="5"/>
      <c r="I8" s="19"/>
      <c r="J8" s="11">
        <f t="shared" si="0"/>
      </c>
      <c r="K8" s="11">
        <f t="shared" si="1"/>
      </c>
      <c r="L8" s="20"/>
    </row>
    <row r="9" spans="4:13" ht="14.25" customHeight="1" outlineLevel="1">
      <c r="D9" s="7">
        <v>7</v>
      </c>
      <c r="E9" s="5">
        <v>201363190</v>
      </c>
      <c r="F9" s="8">
        <v>1</v>
      </c>
      <c r="G9" s="8">
        <v>77</v>
      </c>
      <c r="H9" s="14"/>
      <c r="I9" s="19"/>
      <c r="J9" s="11">
        <f t="shared" si="0"/>
      </c>
      <c r="K9" s="11">
        <f t="shared" si="1"/>
      </c>
      <c r="L9" s="20"/>
      <c r="M9" s="10"/>
    </row>
    <row r="10" spans="4:13" ht="14.25" customHeight="1" outlineLevel="1">
      <c r="D10" s="8">
        <v>8</v>
      </c>
      <c r="E10" s="5">
        <v>201364750</v>
      </c>
      <c r="F10" s="8">
        <v>1</v>
      </c>
      <c r="G10" s="8">
        <v>67</v>
      </c>
      <c r="H10" s="14"/>
      <c r="I10" s="19"/>
      <c r="J10" s="11">
        <f t="shared" si="0"/>
      </c>
      <c r="K10" s="11">
        <f t="shared" si="1"/>
      </c>
      <c r="L10" s="20"/>
      <c r="M10" s="10"/>
    </row>
    <row r="11" spans="4:13" ht="14.25" customHeight="1" outlineLevel="1">
      <c r="D11" s="7">
        <v>9</v>
      </c>
      <c r="E11" s="5">
        <v>201416560</v>
      </c>
      <c r="F11" s="8">
        <v>1</v>
      </c>
      <c r="G11" s="8">
        <v>80</v>
      </c>
      <c r="H11" s="14"/>
      <c r="I11" s="19"/>
      <c r="J11" s="11">
        <f t="shared" si="0"/>
      </c>
      <c r="K11" s="11">
        <f t="shared" si="1"/>
      </c>
      <c r="L11" s="20"/>
      <c r="M11" s="10"/>
    </row>
    <row r="12" spans="4:13" ht="14.25" customHeight="1" outlineLevel="1">
      <c r="D12" s="8">
        <v>10</v>
      </c>
      <c r="E12" s="5">
        <v>201419840</v>
      </c>
      <c r="F12" s="8">
        <v>1</v>
      </c>
      <c r="G12" s="8">
        <v>80</v>
      </c>
      <c r="H12" s="14"/>
      <c r="I12" s="19"/>
      <c r="J12" s="11">
        <f t="shared" si="0"/>
      </c>
      <c r="K12" s="11">
        <f t="shared" si="1"/>
      </c>
      <c r="L12" s="20"/>
      <c r="M12" s="10"/>
    </row>
    <row r="13" spans="4:13" ht="14.25" customHeight="1" outlineLevel="1">
      <c r="D13" s="8">
        <v>11</v>
      </c>
      <c r="E13" s="5">
        <v>201423400</v>
      </c>
      <c r="F13" s="8">
        <v>1</v>
      </c>
      <c r="G13" s="8">
        <v>68</v>
      </c>
      <c r="H13" s="14"/>
      <c r="I13" s="19"/>
      <c r="J13" s="11">
        <f t="shared" si="0"/>
      </c>
      <c r="K13" s="11">
        <f t="shared" si="1"/>
      </c>
      <c r="L13" s="20"/>
      <c r="M13" s="10"/>
    </row>
    <row r="14" spans="4:13" ht="14.25" customHeight="1" outlineLevel="1">
      <c r="D14" s="7">
        <v>12</v>
      </c>
      <c r="E14" s="5">
        <v>201426760</v>
      </c>
      <c r="F14" s="8">
        <v>1</v>
      </c>
      <c r="G14" s="8">
        <v>74</v>
      </c>
      <c r="H14" s="14"/>
      <c r="I14" s="19"/>
      <c r="J14" s="11">
        <f t="shared" si="0"/>
      </c>
      <c r="K14" s="11">
        <f t="shared" si="1"/>
      </c>
      <c r="L14" s="20"/>
      <c r="M14" s="10"/>
    </row>
    <row r="15" spans="4:13" ht="14.25" customHeight="1" outlineLevel="1">
      <c r="D15" s="8">
        <v>13</v>
      </c>
      <c r="E15" s="5">
        <v>201426920</v>
      </c>
      <c r="F15" s="8">
        <v>1</v>
      </c>
      <c r="G15" s="8">
        <v>63</v>
      </c>
      <c r="H15" s="14"/>
      <c r="I15" s="19"/>
      <c r="J15" s="11">
        <f t="shared" si="0"/>
      </c>
      <c r="K15" s="11">
        <f t="shared" si="1"/>
      </c>
      <c r="L15" s="20"/>
      <c r="M15" s="10"/>
    </row>
    <row r="16" spans="4:13" ht="14.25" customHeight="1" outlineLevel="1">
      <c r="D16" s="7">
        <v>14</v>
      </c>
      <c r="E16" s="5">
        <v>201434200</v>
      </c>
      <c r="F16" s="8">
        <v>1</v>
      </c>
      <c r="G16" s="8">
        <v>75</v>
      </c>
      <c r="H16" s="14"/>
      <c r="I16" s="19"/>
      <c r="J16" s="11">
        <f t="shared" si="0"/>
      </c>
      <c r="K16" s="11">
        <f t="shared" si="1"/>
      </c>
      <c r="L16" s="20"/>
      <c r="M16" s="10"/>
    </row>
    <row r="17" spans="4:13" ht="14.25" customHeight="1" outlineLevel="1">
      <c r="D17" s="8">
        <v>15</v>
      </c>
      <c r="E17" s="5">
        <v>201441580</v>
      </c>
      <c r="F17" s="8">
        <v>1</v>
      </c>
      <c r="G17" s="8">
        <v>76</v>
      </c>
      <c r="H17" s="14"/>
      <c r="I17" s="19"/>
      <c r="J17" s="11">
        <f t="shared" si="0"/>
      </c>
      <c r="K17" s="11">
        <f t="shared" si="1"/>
      </c>
      <c r="L17" s="20"/>
      <c r="M17" s="10"/>
    </row>
    <row r="18" spans="4:13" ht="14.25" customHeight="1" outlineLevel="1">
      <c r="D18" s="8">
        <v>16</v>
      </c>
      <c r="E18" s="5">
        <v>201449780</v>
      </c>
      <c r="F18" s="8">
        <v>1</v>
      </c>
      <c r="G18" s="8">
        <v>56</v>
      </c>
      <c r="H18" s="14"/>
      <c r="I18" s="19"/>
      <c r="J18" s="11">
        <f t="shared" si="0"/>
      </c>
      <c r="K18" s="11">
        <f t="shared" si="1"/>
      </c>
      <c r="L18" s="20"/>
      <c r="M18" s="10"/>
    </row>
    <row r="19" spans="4:13" ht="14.25" customHeight="1" outlineLevel="1">
      <c r="D19" s="7">
        <v>17</v>
      </c>
      <c r="E19" s="5">
        <v>201452920</v>
      </c>
      <c r="F19" s="8">
        <v>1</v>
      </c>
      <c r="G19" s="8">
        <v>65</v>
      </c>
      <c r="H19" s="14"/>
      <c r="I19" s="19"/>
      <c r="J19" s="11">
        <f t="shared" si="0"/>
      </c>
      <c r="K19" s="11">
        <f t="shared" si="1"/>
      </c>
      <c r="L19" s="20"/>
      <c r="M19" s="10"/>
    </row>
    <row r="20" spans="4:13" ht="14.25" customHeight="1" outlineLevel="1">
      <c r="D20" s="8">
        <v>18</v>
      </c>
      <c r="E20" s="5">
        <v>201453600</v>
      </c>
      <c r="F20" s="8">
        <v>1</v>
      </c>
      <c r="G20" s="8">
        <v>55</v>
      </c>
      <c r="H20" s="14"/>
      <c r="I20" s="19"/>
      <c r="J20" s="11">
        <f t="shared" si="0"/>
      </c>
      <c r="K20" s="11">
        <f t="shared" si="1"/>
      </c>
      <c r="L20" s="20"/>
      <c r="M20" s="10"/>
    </row>
    <row r="21" spans="4:13" ht="14.25" customHeight="1" outlineLevel="1">
      <c r="D21" s="7">
        <v>19</v>
      </c>
      <c r="E21" s="5">
        <v>201457020</v>
      </c>
      <c r="F21" s="8">
        <v>1</v>
      </c>
      <c r="G21" s="8">
        <v>65</v>
      </c>
      <c r="H21" s="14"/>
      <c r="I21" s="19"/>
      <c r="J21" s="11">
        <f t="shared" si="0"/>
      </c>
      <c r="K21" s="11">
        <f t="shared" si="1"/>
      </c>
      <c r="L21" s="20"/>
      <c r="M21" s="10"/>
    </row>
    <row r="22" spans="4:13" ht="14.25" customHeight="1" outlineLevel="1">
      <c r="D22" s="8">
        <v>20</v>
      </c>
      <c r="E22" s="5">
        <v>201459500</v>
      </c>
      <c r="F22" s="8">
        <v>1</v>
      </c>
      <c r="G22" s="8">
        <v>76</v>
      </c>
      <c r="H22" s="14"/>
      <c r="I22" s="19"/>
      <c r="J22" s="11">
        <f t="shared" si="0"/>
      </c>
      <c r="K22" s="11">
        <f t="shared" si="1"/>
      </c>
      <c r="L22" s="20"/>
      <c r="M22" s="10"/>
    </row>
    <row r="23" spans="4:13" ht="14.25" customHeight="1" outlineLevel="1">
      <c r="D23" s="8">
        <v>21</v>
      </c>
      <c r="E23" s="5">
        <v>201460380</v>
      </c>
      <c r="F23" s="8">
        <v>1</v>
      </c>
      <c r="G23" s="8">
        <v>51</v>
      </c>
      <c r="H23" s="14" t="s">
        <v>17</v>
      </c>
      <c r="I23" s="19"/>
      <c r="J23" s="11">
        <f t="shared" si="0"/>
      </c>
      <c r="K23" s="11">
        <f t="shared" si="1"/>
      </c>
      <c r="L23" s="20"/>
      <c r="M23" s="10"/>
    </row>
    <row r="24" spans="4:13" ht="14.25" customHeight="1" outlineLevel="1">
      <c r="D24" s="7">
        <v>22</v>
      </c>
      <c r="E24" s="5">
        <v>201464500</v>
      </c>
      <c r="F24" s="8">
        <v>1</v>
      </c>
      <c r="G24" s="8">
        <v>69</v>
      </c>
      <c r="H24" s="14"/>
      <c r="I24" s="19"/>
      <c r="J24" s="11">
        <f t="shared" si="0"/>
      </c>
      <c r="K24" s="11">
        <f t="shared" si="1"/>
      </c>
      <c r="L24" s="20"/>
      <c r="M24" s="10"/>
    </row>
    <row r="25" spans="4:13" ht="14.25" customHeight="1" outlineLevel="1">
      <c r="D25" s="8">
        <v>23</v>
      </c>
      <c r="E25" s="5">
        <v>201476160</v>
      </c>
      <c r="F25" s="8">
        <v>1</v>
      </c>
      <c r="G25" s="8">
        <v>64</v>
      </c>
      <c r="H25" s="14"/>
      <c r="I25" s="19"/>
      <c r="J25" s="11">
        <f t="shared" si="0"/>
      </c>
      <c r="K25" s="11">
        <f t="shared" si="1"/>
      </c>
      <c r="L25" s="20"/>
      <c r="M25" s="10"/>
    </row>
    <row r="26" spans="4:13" ht="14.25" customHeight="1" outlineLevel="1">
      <c r="D26" s="7">
        <v>24</v>
      </c>
      <c r="E26" s="5">
        <v>201480600</v>
      </c>
      <c r="F26" s="8">
        <v>1</v>
      </c>
      <c r="G26" s="8">
        <v>64</v>
      </c>
      <c r="H26" s="14"/>
      <c r="I26" s="19"/>
      <c r="J26" s="11">
        <f t="shared" si="0"/>
      </c>
      <c r="K26" s="11">
        <f t="shared" si="1"/>
      </c>
      <c r="L26" s="20"/>
      <c r="M26" s="10"/>
    </row>
    <row r="27" ht="46.5" customHeight="1"/>
    <row r="28" spans="1:17" ht="18" customHeight="1">
      <c r="A28" s="5">
        <v>2</v>
      </c>
      <c r="B28" s="15" t="s">
        <v>16</v>
      </c>
      <c r="C28" s="16"/>
      <c r="D28" s="6"/>
      <c r="E28" s="6"/>
      <c r="F28" s="6"/>
      <c r="G28" s="6"/>
      <c r="H28" s="14"/>
      <c r="I28" s="6"/>
      <c r="J28" s="6"/>
      <c r="K28" s="6"/>
      <c r="L28" s="6"/>
      <c r="N28" s="12">
        <f>IF(ISERROR(AVERAGE(J29:J52)),"",ROUND(AVERAGE(J29:J52),1))</f>
      </c>
      <c r="O28" s="12">
        <f>IF(ISERROR(STDEV(J29:J52)),"",STDEV(J29:J52))</f>
      </c>
      <c r="P28" s="12">
        <f>IF(ISERROR(AVERAGE(K29:K52)),"",AVERAGE(K29:K52))</f>
      </c>
      <c r="Q28" s="12">
        <f>IF(ISERROR(STDEV(K29:K52)),"",STDEV(K29:K52))</f>
      </c>
    </row>
    <row r="29" spans="4:12" ht="14.25" customHeight="1" outlineLevel="1">
      <c r="D29" s="8">
        <v>1</v>
      </c>
      <c r="E29" s="5">
        <v>201325050</v>
      </c>
      <c r="F29" s="8">
        <v>2</v>
      </c>
      <c r="G29" s="8">
        <v>67</v>
      </c>
      <c r="H29" s="14"/>
      <c r="I29" s="19"/>
      <c r="J29" s="11">
        <f>IF(OR(H29&gt;"†",OR(ISTEXT(I29),ISBLANK(I29))),"",ROUND(I29,1))</f>
      </c>
      <c r="K29" s="11">
        <f>IF(OR(H29&gt;"†",OR(ISTEXT(I29),ISBLANK(I29))),"",IF(ROUND((J29-N$28)+6,1)&gt;10,10,IF(ROUND((J29-N$28)+6,1)&lt;0,0,ROUND((J29-N$28)+6,1))))</f>
      </c>
      <c r="L29" s="20"/>
    </row>
    <row r="30" spans="4:12" ht="14.25" customHeight="1" outlineLevel="1">
      <c r="D30" s="7">
        <v>2</v>
      </c>
      <c r="E30" s="5">
        <v>201327490</v>
      </c>
      <c r="F30" s="8">
        <v>2</v>
      </c>
      <c r="G30" s="8">
        <v>78</v>
      </c>
      <c r="H30" s="14"/>
      <c r="I30" s="19"/>
      <c r="J30" s="11">
        <f aca="true" t="shared" si="2" ref="J30:J52">IF(OR(H30&gt;"†",OR(ISTEXT(I30),ISBLANK(I30))),"",ROUND(I30,1))</f>
      </c>
      <c r="K30" s="11">
        <f aca="true" t="shared" si="3" ref="K30:K52">IF(OR(H30&gt;"†",OR(ISTEXT(I30),ISBLANK(I30))),"",IF(ROUND((J30-N$28)+6,1)&gt;10,10,IF(ROUND((J30-N$28)+6,1)&lt;0,0,ROUND((J30-N$28)+6,1))))</f>
      </c>
      <c r="L30" s="20"/>
    </row>
    <row r="31" spans="4:12" ht="14.25" customHeight="1" outlineLevel="1">
      <c r="D31" s="8">
        <v>3</v>
      </c>
      <c r="E31" s="5">
        <v>201328190</v>
      </c>
      <c r="F31" s="8">
        <v>2</v>
      </c>
      <c r="G31" s="8">
        <v>78</v>
      </c>
      <c r="H31" s="14"/>
      <c r="I31" s="19"/>
      <c r="J31" s="11">
        <f t="shared" si="2"/>
      </c>
      <c r="K31" s="11">
        <f t="shared" si="3"/>
      </c>
      <c r="L31" s="20"/>
    </row>
    <row r="32" spans="4:12" ht="14.25" customHeight="1" outlineLevel="1">
      <c r="D32" s="7">
        <v>4</v>
      </c>
      <c r="E32" s="5">
        <v>201335050</v>
      </c>
      <c r="F32" s="8">
        <v>2</v>
      </c>
      <c r="G32" s="8">
        <v>64</v>
      </c>
      <c r="H32" s="14" t="s">
        <v>17</v>
      </c>
      <c r="I32" s="19"/>
      <c r="J32" s="11">
        <f t="shared" si="2"/>
      </c>
      <c r="K32" s="11">
        <f t="shared" si="3"/>
      </c>
      <c r="L32" s="20"/>
    </row>
    <row r="33" spans="4:12" ht="14.25" customHeight="1" outlineLevel="1">
      <c r="D33" s="8">
        <v>5</v>
      </c>
      <c r="E33" s="5">
        <v>201359130</v>
      </c>
      <c r="F33" s="8">
        <v>2</v>
      </c>
      <c r="G33" s="8">
        <v>65</v>
      </c>
      <c r="H33" s="14"/>
      <c r="I33" s="19"/>
      <c r="J33" s="11">
        <f t="shared" si="2"/>
      </c>
      <c r="K33" s="11">
        <f t="shared" si="3"/>
      </c>
      <c r="L33" s="20"/>
    </row>
    <row r="34" spans="4:12" ht="14.25" customHeight="1" outlineLevel="1">
      <c r="D34" s="7">
        <v>6</v>
      </c>
      <c r="E34" s="5">
        <v>201416460</v>
      </c>
      <c r="F34" s="8">
        <v>2</v>
      </c>
      <c r="G34" s="8">
        <v>76</v>
      </c>
      <c r="H34" s="14"/>
      <c r="I34" s="19"/>
      <c r="J34" s="11">
        <f t="shared" si="2"/>
      </c>
      <c r="K34" s="11">
        <f t="shared" si="3"/>
      </c>
      <c r="L34" s="20"/>
    </row>
    <row r="35" spans="4:12" ht="14.25" customHeight="1" outlineLevel="1">
      <c r="D35" s="8">
        <v>7</v>
      </c>
      <c r="E35" s="5">
        <v>201417240</v>
      </c>
      <c r="F35" s="8">
        <v>2</v>
      </c>
      <c r="G35" s="8">
        <v>55</v>
      </c>
      <c r="H35" s="14"/>
      <c r="I35" s="19"/>
      <c r="J35" s="11">
        <f t="shared" si="2"/>
      </c>
      <c r="K35" s="11">
        <f t="shared" si="3"/>
      </c>
      <c r="L35" s="20"/>
    </row>
    <row r="36" spans="4:12" ht="14.25" customHeight="1" outlineLevel="1">
      <c r="D36" s="7">
        <v>8</v>
      </c>
      <c r="E36" s="5">
        <v>201418920</v>
      </c>
      <c r="F36" s="8">
        <v>2</v>
      </c>
      <c r="G36" s="8">
        <v>64</v>
      </c>
      <c r="H36" s="14"/>
      <c r="I36" s="19"/>
      <c r="J36" s="11">
        <f t="shared" si="2"/>
      </c>
      <c r="K36" s="11">
        <f t="shared" si="3"/>
      </c>
      <c r="L36" s="20"/>
    </row>
    <row r="37" spans="4:12" ht="14.25" customHeight="1" outlineLevel="1">
      <c r="D37" s="8">
        <v>9</v>
      </c>
      <c r="E37" s="5">
        <v>201419500</v>
      </c>
      <c r="F37" s="8">
        <v>2</v>
      </c>
      <c r="G37" s="8">
        <v>64</v>
      </c>
      <c r="H37" s="14"/>
      <c r="I37" s="19"/>
      <c r="J37" s="11">
        <f t="shared" si="2"/>
      </c>
      <c r="K37" s="11">
        <f t="shared" si="3"/>
      </c>
      <c r="L37" s="20"/>
    </row>
    <row r="38" spans="4:12" ht="14.25" customHeight="1" outlineLevel="1">
      <c r="D38" s="7">
        <v>10</v>
      </c>
      <c r="E38" s="5">
        <v>201426460</v>
      </c>
      <c r="F38" s="8">
        <v>2</v>
      </c>
      <c r="G38" s="8">
        <v>64</v>
      </c>
      <c r="H38" s="14"/>
      <c r="I38" s="19"/>
      <c r="J38" s="11">
        <f t="shared" si="2"/>
      </c>
      <c r="K38" s="11">
        <f t="shared" si="3"/>
      </c>
      <c r="L38" s="20"/>
    </row>
    <row r="39" spans="4:12" ht="14.25" customHeight="1" outlineLevel="1">
      <c r="D39" s="8">
        <v>11</v>
      </c>
      <c r="E39" s="5">
        <v>201429600</v>
      </c>
      <c r="F39" s="8">
        <v>2</v>
      </c>
      <c r="G39" s="8">
        <v>79</v>
      </c>
      <c r="H39" s="14" t="s">
        <v>18</v>
      </c>
      <c r="I39" s="19"/>
      <c r="J39" s="11">
        <f t="shared" si="2"/>
      </c>
      <c r="K39" s="11">
        <f t="shared" si="3"/>
      </c>
      <c r="L39" s="20"/>
    </row>
    <row r="40" spans="4:12" ht="14.25" customHeight="1" outlineLevel="1">
      <c r="D40" s="7">
        <v>12</v>
      </c>
      <c r="E40" s="5">
        <v>201429680</v>
      </c>
      <c r="F40" s="8">
        <v>2</v>
      </c>
      <c r="G40" s="8">
        <v>77</v>
      </c>
      <c r="H40" s="14"/>
      <c r="I40" s="19"/>
      <c r="J40" s="11">
        <f t="shared" si="2"/>
      </c>
      <c r="K40" s="11">
        <f t="shared" si="3"/>
      </c>
      <c r="L40" s="20"/>
    </row>
    <row r="41" spans="4:12" ht="14.25" customHeight="1" outlineLevel="1">
      <c r="D41" s="8">
        <v>13</v>
      </c>
      <c r="E41" s="5">
        <v>201434540</v>
      </c>
      <c r="F41" s="8">
        <v>2</v>
      </c>
      <c r="G41" s="8">
        <v>65</v>
      </c>
      <c r="H41" s="14"/>
      <c r="I41" s="19"/>
      <c r="J41" s="11">
        <f t="shared" si="2"/>
      </c>
      <c r="K41" s="11">
        <f t="shared" si="3"/>
      </c>
      <c r="L41" s="20"/>
    </row>
    <row r="42" spans="4:12" ht="14.25" customHeight="1" outlineLevel="1">
      <c r="D42" s="7">
        <v>14</v>
      </c>
      <c r="E42" s="5">
        <v>201439400</v>
      </c>
      <c r="F42" s="8">
        <v>2</v>
      </c>
      <c r="G42" s="8">
        <v>63</v>
      </c>
      <c r="H42" s="14"/>
      <c r="I42" s="19"/>
      <c r="J42" s="11">
        <f t="shared" si="2"/>
      </c>
      <c r="K42" s="11">
        <f t="shared" si="3"/>
      </c>
      <c r="L42" s="20"/>
    </row>
    <row r="43" spans="4:12" ht="14.25" customHeight="1" outlineLevel="1">
      <c r="D43" s="8">
        <v>15</v>
      </c>
      <c r="E43" s="5">
        <v>201439800</v>
      </c>
      <c r="F43" s="8">
        <v>2</v>
      </c>
      <c r="G43" s="8">
        <v>56</v>
      </c>
      <c r="H43" s="14"/>
      <c r="I43" s="19"/>
      <c r="J43" s="11">
        <f t="shared" si="2"/>
      </c>
      <c r="K43" s="11">
        <f t="shared" si="3"/>
      </c>
      <c r="L43" s="20"/>
    </row>
    <row r="44" spans="4:12" ht="14.25" customHeight="1" outlineLevel="1">
      <c r="D44" s="7">
        <v>16</v>
      </c>
      <c r="E44" s="5">
        <v>201446100</v>
      </c>
      <c r="F44" s="8">
        <v>2</v>
      </c>
      <c r="G44" s="8">
        <v>64</v>
      </c>
      <c r="H44" s="14"/>
      <c r="I44" s="19"/>
      <c r="J44" s="11">
        <f t="shared" si="2"/>
      </c>
      <c r="K44" s="11">
        <f t="shared" si="3"/>
      </c>
      <c r="L44" s="20"/>
    </row>
    <row r="45" spans="4:12" ht="14.25" customHeight="1" outlineLevel="1">
      <c r="D45" s="8">
        <v>17</v>
      </c>
      <c r="E45" s="5">
        <v>201448520</v>
      </c>
      <c r="F45" s="8">
        <v>2</v>
      </c>
      <c r="G45" s="8">
        <v>53</v>
      </c>
      <c r="H45" s="14"/>
      <c r="I45" s="19"/>
      <c r="J45" s="11">
        <f t="shared" si="2"/>
      </c>
      <c r="K45" s="11">
        <f t="shared" si="3"/>
      </c>
      <c r="L45" s="20"/>
    </row>
    <row r="46" spans="4:12" ht="14.25" customHeight="1" outlineLevel="1">
      <c r="D46" s="8">
        <v>18</v>
      </c>
      <c r="E46" s="5">
        <v>201450800</v>
      </c>
      <c r="F46" s="8">
        <v>2</v>
      </c>
      <c r="G46" s="8">
        <v>69</v>
      </c>
      <c r="H46" s="14"/>
      <c r="I46" s="19"/>
      <c r="J46" s="11">
        <f t="shared" si="2"/>
      </c>
      <c r="K46" s="11">
        <f t="shared" si="3"/>
      </c>
      <c r="L46" s="20"/>
    </row>
    <row r="47" spans="4:12" ht="14.25" customHeight="1" outlineLevel="1">
      <c r="D47" s="8">
        <v>19</v>
      </c>
      <c r="E47" s="5">
        <v>201453160</v>
      </c>
      <c r="F47" s="8">
        <v>2</v>
      </c>
      <c r="G47" s="8">
        <v>77</v>
      </c>
      <c r="H47" s="14"/>
      <c r="I47" s="19"/>
      <c r="J47" s="11">
        <f t="shared" si="2"/>
      </c>
      <c r="K47" s="11">
        <f t="shared" si="3"/>
      </c>
      <c r="L47" s="20"/>
    </row>
    <row r="48" spans="4:12" ht="14.25" customHeight="1" outlineLevel="1">
      <c r="D48" s="7">
        <v>20</v>
      </c>
      <c r="E48" s="5">
        <v>201453680</v>
      </c>
      <c r="F48" s="8">
        <v>2</v>
      </c>
      <c r="G48" s="8">
        <v>77</v>
      </c>
      <c r="H48" s="14"/>
      <c r="I48" s="19"/>
      <c r="J48" s="11">
        <f t="shared" si="2"/>
      </c>
      <c r="K48" s="11">
        <f t="shared" si="3"/>
      </c>
      <c r="L48" s="20"/>
    </row>
    <row r="49" spans="4:12" ht="14.25" customHeight="1" outlineLevel="1">
      <c r="D49" s="8">
        <v>21</v>
      </c>
      <c r="E49" s="5">
        <v>201464940</v>
      </c>
      <c r="F49" s="8">
        <v>2</v>
      </c>
      <c r="G49" s="8">
        <v>65</v>
      </c>
      <c r="H49" s="14"/>
      <c r="I49" s="19"/>
      <c r="J49" s="11">
        <f t="shared" si="2"/>
      </c>
      <c r="K49" s="11">
        <f t="shared" si="3"/>
      </c>
      <c r="L49" s="20"/>
    </row>
    <row r="50" spans="4:12" ht="14.25" customHeight="1" outlineLevel="1">
      <c r="D50" s="7">
        <v>22</v>
      </c>
      <c r="E50" s="5">
        <v>201471300</v>
      </c>
      <c r="F50" s="8">
        <v>2</v>
      </c>
      <c r="G50" s="8">
        <v>79</v>
      </c>
      <c r="H50" s="14" t="s">
        <v>17</v>
      </c>
      <c r="I50" s="19"/>
      <c r="J50" s="11">
        <f t="shared" si="2"/>
      </c>
      <c r="K50" s="11">
        <f t="shared" si="3"/>
      </c>
      <c r="L50" s="20"/>
    </row>
    <row r="51" spans="4:12" ht="14.25" customHeight="1" outlineLevel="1">
      <c r="D51" s="8">
        <v>23</v>
      </c>
      <c r="E51" s="5">
        <v>201475420</v>
      </c>
      <c r="F51" s="8">
        <v>2</v>
      </c>
      <c r="G51" s="8">
        <v>64</v>
      </c>
      <c r="H51" s="14"/>
      <c r="I51" s="19"/>
      <c r="J51" s="11">
        <f t="shared" si="2"/>
      </c>
      <c r="K51" s="11">
        <f t="shared" si="3"/>
      </c>
      <c r="L51" s="20"/>
    </row>
    <row r="52" spans="4:12" ht="14.25" customHeight="1" outlineLevel="1">
      <c r="D52" s="7">
        <v>24</v>
      </c>
      <c r="E52" s="5">
        <v>201543850</v>
      </c>
      <c r="F52" s="8">
        <v>2</v>
      </c>
      <c r="G52" s="8">
        <v>77</v>
      </c>
      <c r="H52" s="14"/>
      <c r="I52" s="19"/>
      <c r="J52" s="11">
        <f t="shared" si="2"/>
      </c>
      <c r="K52" s="11">
        <f t="shared" si="3"/>
      </c>
      <c r="L52" s="20"/>
    </row>
    <row r="53" ht="46.5" customHeight="1"/>
    <row r="54" spans="1:17" ht="18" customHeight="1">
      <c r="A54" s="5">
        <v>3</v>
      </c>
      <c r="B54" s="15" t="s">
        <v>16</v>
      </c>
      <c r="C54" s="16"/>
      <c r="D54" s="6"/>
      <c r="E54" s="6"/>
      <c r="F54" s="6"/>
      <c r="G54" s="6"/>
      <c r="H54" s="14"/>
      <c r="I54" s="6"/>
      <c r="J54" s="6"/>
      <c r="K54" s="6"/>
      <c r="L54" s="6"/>
      <c r="N54" s="12">
        <f>IF(ISERROR(AVERAGE(J55:J79)),"",ROUND(AVERAGE(J55:J79),1))</f>
      </c>
      <c r="O54" s="12">
        <f>IF(ISERROR(STDEV(J55:J79)),"",STDEV(J55:J79))</f>
      </c>
      <c r="P54" s="12">
        <f>IF(ISERROR(AVERAGE(K55:K79)),"",AVERAGE(K55:K79))</f>
      </c>
      <c r="Q54" s="12">
        <f>IF(ISERROR(STDEV(K55:K79)),"",STDEV(K55:K79))</f>
      </c>
    </row>
    <row r="55" spans="4:12" ht="14.25" customHeight="1" outlineLevel="1">
      <c r="D55" s="8">
        <v>1</v>
      </c>
      <c r="E55" s="5">
        <v>201326010</v>
      </c>
      <c r="F55" s="8">
        <v>3</v>
      </c>
      <c r="G55" s="8">
        <v>59</v>
      </c>
      <c r="H55" s="14"/>
      <c r="I55" s="19"/>
      <c r="J55" s="11">
        <f>IF(OR(H55&gt;"†",OR(ISTEXT(I55),ISBLANK(I55))),"",ROUND(I55,1))</f>
      </c>
      <c r="K55" s="11">
        <f>IF(OR(H55&gt;"†",OR(ISTEXT(I55),ISBLANK(I55))),"",IF(ROUND((J55-N$54)+6,1)&gt;10,10,IF(ROUND((J55-N$54)+6,1)&lt;0,0,ROUND((J55-N$54)+6,1))))</f>
      </c>
      <c r="L55" s="20"/>
    </row>
    <row r="56" spans="4:12" ht="14.25" customHeight="1" outlineLevel="1">
      <c r="D56" s="7">
        <v>2</v>
      </c>
      <c r="E56" s="5">
        <v>201358090</v>
      </c>
      <c r="F56" s="8">
        <v>3</v>
      </c>
      <c r="G56" s="8">
        <v>59</v>
      </c>
      <c r="H56" s="14"/>
      <c r="I56" s="19"/>
      <c r="J56" s="11">
        <f aca="true" t="shared" si="4" ref="J56:J79">IF(OR(H56&gt;"†",OR(ISTEXT(I56),ISBLANK(I56))),"",ROUND(I56,1))</f>
      </c>
      <c r="K56" s="11">
        <f aca="true" t="shared" si="5" ref="K56:K79">IF(OR(H56&gt;"†",OR(ISTEXT(I56),ISBLANK(I56))),"",IF(ROUND((J56-N$54)+6,1)&gt;10,10,IF(ROUND((J56-N$54)+6,1)&lt;0,0,ROUND((J56-N$54)+6,1))))</f>
      </c>
      <c r="L56" s="20"/>
    </row>
    <row r="57" spans="4:12" ht="14.25" customHeight="1" outlineLevel="1">
      <c r="D57" s="8">
        <v>3</v>
      </c>
      <c r="E57" s="5">
        <v>201424760</v>
      </c>
      <c r="F57" s="8">
        <v>3</v>
      </c>
      <c r="G57" s="8">
        <v>64</v>
      </c>
      <c r="H57" s="14"/>
      <c r="I57" s="19"/>
      <c r="J57" s="11">
        <f t="shared" si="4"/>
      </c>
      <c r="K57" s="11">
        <f t="shared" si="5"/>
      </c>
      <c r="L57" s="20"/>
    </row>
    <row r="58" spans="4:12" ht="14.25" customHeight="1" outlineLevel="1">
      <c r="D58" s="8">
        <v>4</v>
      </c>
      <c r="E58" s="5">
        <v>201428760</v>
      </c>
      <c r="F58" s="8">
        <v>3</v>
      </c>
      <c r="G58" s="8">
        <v>60</v>
      </c>
      <c r="H58" s="14"/>
      <c r="I58" s="19"/>
      <c r="J58" s="11">
        <f t="shared" si="4"/>
      </c>
      <c r="K58" s="11">
        <f t="shared" si="5"/>
      </c>
      <c r="L58" s="20"/>
    </row>
    <row r="59" spans="4:12" ht="14.25" customHeight="1" outlineLevel="1">
      <c r="D59" s="8">
        <v>5</v>
      </c>
      <c r="E59" s="5">
        <v>201429120</v>
      </c>
      <c r="F59" s="8">
        <v>3</v>
      </c>
      <c r="G59" s="8">
        <v>61</v>
      </c>
      <c r="H59" s="14"/>
      <c r="I59" s="19"/>
      <c r="J59" s="11">
        <f t="shared" si="4"/>
      </c>
      <c r="K59" s="11">
        <f t="shared" si="5"/>
      </c>
      <c r="L59" s="20"/>
    </row>
    <row r="60" spans="4:12" ht="14.25" customHeight="1" outlineLevel="1">
      <c r="D60" s="7">
        <v>6</v>
      </c>
      <c r="E60" s="5">
        <v>201434140</v>
      </c>
      <c r="F60" s="8">
        <v>3</v>
      </c>
      <c r="G60" s="8">
        <v>63</v>
      </c>
      <c r="H60" s="14"/>
      <c r="I60" s="19"/>
      <c r="J60" s="11">
        <f t="shared" si="4"/>
      </c>
      <c r="K60" s="11">
        <f t="shared" si="5"/>
      </c>
      <c r="L60" s="20"/>
    </row>
    <row r="61" spans="4:12" ht="14.25" customHeight="1" outlineLevel="1">
      <c r="D61" s="8">
        <v>7</v>
      </c>
      <c r="E61" s="5">
        <v>201434320</v>
      </c>
      <c r="F61" s="8">
        <v>3</v>
      </c>
      <c r="G61" s="8">
        <v>79</v>
      </c>
      <c r="H61" s="14"/>
      <c r="I61" s="19"/>
      <c r="J61" s="11">
        <f t="shared" si="4"/>
      </c>
      <c r="K61" s="11">
        <f t="shared" si="5"/>
      </c>
      <c r="L61" s="20"/>
    </row>
    <row r="62" spans="4:12" ht="14.25" customHeight="1" outlineLevel="1">
      <c r="D62" s="8">
        <v>8</v>
      </c>
      <c r="E62" s="5">
        <v>201435040</v>
      </c>
      <c r="F62" s="8">
        <v>3</v>
      </c>
      <c r="G62" s="8">
        <v>56</v>
      </c>
      <c r="H62" s="14"/>
      <c r="I62" s="19"/>
      <c r="J62" s="11">
        <f t="shared" si="4"/>
      </c>
      <c r="K62" s="11">
        <f t="shared" si="5"/>
      </c>
      <c r="L62" s="20"/>
    </row>
    <row r="63" spans="4:12" ht="14.25" customHeight="1" outlineLevel="1">
      <c r="D63" s="8">
        <v>9</v>
      </c>
      <c r="E63" s="5">
        <v>201438280</v>
      </c>
      <c r="F63" s="8">
        <v>3</v>
      </c>
      <c r="G63" s="8">
        <v>63</v>
      </c>
      <c r="H63" s="14"/>
      <c r="I63" s="19"/>
      <c r="J63" s="11">
        <f t="shared" si="4"/>
      </c>
      <c r="K63" s="11">
        <f t="shared" si="5"/>
      </c>
      <c r="L63" s="20"/>
    </row>
    <row r="64" spans="4:12" ht="14.25" customHeight="1" outlineLevel="1">
      <c r="D64" s="7">
        <v>10</v>
      </c>
      <c r="E64" s="5">
        <v>201440100</v>
      </c>
      <c r="F64" s="8">
        <v>3</v>
      </c>
      <c r="G64" s="8">
        <v>59</v>
      </c>
      <c r="H64" s="14"/>
      <c r="I64" s="19"/>
      <c r="J64" s="11">
        <f t="shared" si="4"/>
      </c>
      <c r="K64" s="11">
        <f t="shared" si="5"/>
      </c>
      <c r="L64" s="20"/>
    </row>
    <row r="65" spans="4:12" ht="14.25" customHeight="1" outlineLevel="1">
      <c r="D65" s="8">
        <v>11</v>
      </c>
      <c r="E65" s="5">
        <v>201442060</v>
      </c>
      <c r="F65" s="8">
        <v>3</v>
      </c>
      <c r="G65" s="8">
        <v>63</v>
      </c>
      <c r="H65" s="14"/>
      <c r="I65" s="19"/>
      <c r="J65" s="11">
        <f t="shared" si="4"/>
      </c>
      <c r="K65" s="11">
        <f t="shared" si="5"/>
      </c>
      <c r="L65" s="20"/>
    </row>
    <row r="66" spans="4:12" ht="14.25" customHeight="1" outlineLevel="1">
      <c r="D66" s="8">
        <v>12</v>
      </c>
      <c r="E66" s="5">
        <v>201449280</v>
      </c>
      <c r="F66" s="8">
        <v>3</v>
      </c>
      <c r="G66" s="8">
        <v>53</v>
      </c>
      <c r="H66" s="14"/>
      <c r="I66" s="19"/>
      <c r="J66" s="11">
        <f t="shared" si="4"/>
      </c>
      <c r="K66" s="11">
        <f t="shared" si="5"/>
      </c>
      <c r="L66" s="20"/>
    </row>
    <row r="67" spans="4:12" ht="14.25" customHeight="1" outlineLevel="1">
      <c r="D67" s="8">
        <v>13</v>
      </c>
      <c r="E67" s="5">
        <v>201449360</v>
      </c>
      <c r="F67" s="8">
        <v>3</v>
      </c>
      <c r="G67" s="8">
        <v>60</v>
      </c>
      <c r="H67" s="14"/>
      <c r="I67" s="19"/>
      <c r="J67" s="11">
        <f t="shared" si="4"/>
      </c>
      <c r="K67" s="11">
        <f t="shared" si="5"/>
      </c>
      <c r="L67" s="20"/>
    </row>
    <row r="68" spans="4:12" ht="14.25" customHeight="1" outlineLevel="1">
      <c r="D68" s="7">
        <v>14</v>
      </c>
      <c r="E68" s="5">
        <v>201451640</v>
      </c>
      <c r="F68" s="8">
        <v>3</v>
      </c>
      <c r="G68" s="8">
        <v>61</v>
      </c>
      <c r="H68" s="14"/>
      <c r="I68" s="19"/>
      <c r="J68" s="11">
        <f t="shared" si="4"/>
      </c>
      <c r="K68" s="11">
        <f t="shared" si="5"/>
      </c>
      <c r="L68" s="20"/>
    </row>
    <row r="69" spans="4:12" ht="14.25" customHeight="1" outlineLevel="1">
      <c r="D69" s="8">
        <v>15</v>
      </c>
      <c r="E69" s="5">
        <v>201451940</v>
      </c>
      <c r="F69" s="8">
        <v>3</v>
      </c>
      <c r="G69" s="8">
        <v>65</v>
      </c>
      <c r="H69" s="14"/>
      <c r="I69" s="19"/>
      <c r="J69" s="11">
        <f t="shared" si="4"/>
      </c>
      <c r="K69" s="11">
        <f t="shared" si="5"/>
      </c>
      <c r="L69" s="20"/>
    </row>
    <row r="70" spans="4:12" ht="14.25" customHeight="1" outlineLevel="1">
      <c r="D70" s="8">
        <v>16</v>
      </c>
      <c r="E70" s="5">
        <v>201457600</v>
      </c>
      <c r="F70" s="8">
        <v>3</v>
      </c>
      <c r="G70" s="8">
        <v>64</v>
      </c>
      <c r="H70" s="14"/>
      <c r="I70" s="19"/>
      <c r="J70" s="11">
        <f t="shared" si="4"/>
      </c>
      <c r="K70" s="11">
        <f t="shared" si="5"/>
      </c>
      <c r="L70" s="20"/>
    </row>
    <row r="71" spans="4:12" ht="14.25" customHeight="1" outlineLevel="1">
      <c r="D71" s="7">
        <v>17</v>
      </c>
      <c r="E71" s="5">
        <v>201459360</v>
      </c>
      <c r="F71" s="8">
        <v>3</v>
      </c>
      <c r="G71" s="8">
        <v>61</v>
      </c>
      <c r="H71" s="14"/>
      <c r="I71" s="19"/>
      <c r="J71" s="11">
        <f t="shared" si="4"/>
      </c>
      <c r="K71" s="11">
        <f t="shared" si="5"/>
      </c>
      <c r="L71" s="20"/>
    </row>
    <row r="72" spans="4:12" ht="14.25" customHeight="1" outlineLevel="1">
      <c r="D72" s="8">
        <v>18</v>
      </c>
      <c r="E72" s="5">
        <v>201460520</v>
      </c>
      <c r="F72" s="8">
        <v>3</v>
      </c>
      <c r="G72" s="8">
        <v>77</v>
      </c>
      <c r="H72" s="14" t="s">
        <v>17</v>
      </c>
      <c r="I72" s="19"/>
      <c r="J72" s="11">
        <f t="shared" si="4"/>
      </c>
      <c r="K72" s="11">
        <f t="shared" si="5"/>
      </c>
      <c r="L72" s="20"/>
    </row>
    <row r="73" spans="4:12" ht="14.25" customHeight="1" outlineLevel="1">
      <c r="D73" s="8">
        <v>19</v>
      </c>
      <c r="E73" s="5">
        <v>201460600</v>
      </c>
      <c r="F73" s="8">
        <v>3</v>
      </c>
      <c r="G73" s="8">
        <v>56</v>
      </c>
      <c r="H73" s="14"/>
      <c r="I73" s="19"/>
      <c r="J73" s="11">
        <f t="shared" si="4"/>
      </c>
      <c r="K73" s="11">
        <f t="shared" si="5"/>
      </c>
      <c r="L73" s="20"/>
    </row>
    <row r="74" spans="4:12" ht="14.25" customHeight="1" outlineLevel="1">
      <c r="D74" s="8">
        <v>20</v>
      </c>
      <c r="E74" s="5">
        <v>201462120</v>
      </c>
      <c r="F74" s="8">
        <v>3</v>
      </c>
      <c r="G74" s="8">
        <v>63</v>
      </c>
      <c r="H74" s="14"/>
      <c r="I74" s="19"/>
      <c r="J74" s="11">
        <f t="shared" si="4"/>
      </c>
      <c r="K74" s="11">
        <f t="shared" si="5"/>
      </c>
      <c r="L74" s="20"/>
    </row>
    <row r="75" spans="4:12" ht="14.25" customHeight="1" outlineLevel="1">
      <c r="D75" s="7">
        <v>21</v>
      </c>
      <c r="E75" s="5">
        <v>201465240</v>
      </c>
      <c r="F75" s="8">
        <v>3</v>
      </c>
      <c r="G75" s="8">
        <v>63</v>
      </c>
      <c r="H75" s="14"/>
      <c r="I75" s="19"/>
      <c r="J75" s="11">
        <f t="shared" si="4"/>
      </c>
      <c r="K75" s="11">
        <f t="shared" si="5"/>
      </c>
      <c r="L75" s="20"/>
    </row>
    <row r="76" spans="4:12" ht="14.25" customHeight="1" outlineLevel="1">
      <c r="D76" s="8">
        <v>22</v>
      </c>
      <c r="E76" s="5">
        <v>201465380</v>
      </c>
      <c r="F76" s="8">
        <v>3</v>
      </c>
      <c r="G76" s="8">
        <v>65</v>
      </c>
      <c r="H76" s="14" t="s">
        <v>18</v>
      </c>
      <c r="I76" s="19"/>
      <c r="J76" s="11">
        <f t="shared" si="4"/>
      </c>
      <c r="K76" s="11">
        <f t="shared" si="5"/>
      </c>
      <c r="L76" s="20"/>
    </row>
    <row r="77" spans="4:12" ht="14.25" customHeight="1" outlineLevel="1">
      <c r="D77" s="8">
        <v>23</v>
      </c>
      <c r="E77" s="5">
        <v>201472560</v>
      </c>
      <c r="F77" s="8">
        <v>3</v>
      </c>
      <c r="G77" s="8">
        <v>55</v>
      </c>
      <c r="H77" s="14"/>
      <c r="I77" s="19"/>
      <c r="J77" s="11">
        <f t="shared" si="4"/>
      </c>
      <c r="K77" s="11">
        <f t="shared" si="5"/>
      </c>
      <c r="L77" s="20"/>
    </row>
    <row r="78" spans="4:12" ht="14.25" customHeight="1" outlineLevel="1">
      <c r="D78" s="8">
        <v>24</v>
      </c>
      <c r="E78" s="5">
        <v>201474200</v>
      </c>
      <c r="F78" s="8">
        <v>3</v>
      </c>
      <c r="G78" s="8">
        <v>76</v>
      </c>
      <c r="H78" s="14"/>
      <c r="I78" s="19"/>
      <c r="J78" s="11">
        <f t="shared" si="4"/>
      </c>
      <c r="K78" s="11">
        <f t="shared" si="5"/>
      </c>
      <c r="L78" s="20"/>
    </row>
    <row r="79" spans="4:12" ht="14.25" customHeight="1" outlineLevel="1">
      <c r="D79" s="7">
        <v>25</v>
      </c>
      <c r="E79" s="5">
        <v>201509270</v>
      </c>
      <c r="F79" s="8">
        <v>3</v>
      </c>
      <c r="G79" s="8">
        <v>63</v>
      </c>
      <c r="H79" s="14"/>
      <c r="I79" s="19"/>
      <c r="J79" s="11">
        <f t="shared" si="4"/>
      </c>
      <c r="K79" s="11">
        <f t="shared" si="5"/>
      </c>
      <c r="L79" s="20"/>
    </row>
    <row r="80" ht="46.5" customHeight="1"/>
    <row r="81" spans="1:17" ht="18" customHeight="1">
      <c r="A81" s="5">
        <v>4</v>
      </c>
      <c r="B81" s="15" t="s">
        <v>19</v>
      </c>
      <c r="C81" s="16"/>
      <c r="D81" s="6"/>
      <c r="E81" s="6"/>
      <c r="F81" s="6"/>
      <c r="G81" s="6"/>
      <c r="H81" s="14"/>
      <c r="I81" s="6"/>
      <c r="J81" s="6"/>
      <c r="K81" s="6"/>
      <c r="L81" s="6"/>
      <c r="N81" s="12">
        <f>IF(ISERROR(AVERAGE(J82:J106)),"",ROUND(AVERAGE(J82:J106),1))</f>
        <v>4.5</v>
      </c>
      <c r="O81" s="12">
        <f>IF(ISERROR(STDEV(J82:J106)),"",STDEV(J82:J106))</f>
        <v>1.0797452488302601</v>
      </c>
      <c r="P81" s="12">
        <f>IF(ISERROR(AVERAGE(K82:K106)),"",AVERAGE(K82:K106))</f>
        <v>6.030434782608697</v>
      </c>
      <c r="Q81" s="12">
        <f>IF(ISERROR(STDEV(K82:K106)),"",STDEV(K82:K106))</f>
        <v>1.0797452488302683</v>
      </c>
    </row>
    <row r="82" spans="4:14" ht="14.25" customHeight="1" outlineLevel="1">
      <c r="D82" s="7">
        <v>1</v>
      </c>
      <c r="E82" s="5">
        <v>201371370</v>
      </c>
      <c r="F82" s="8">
        <v>4</v>
      </c>
      <c r="G82" s="8">
        <v>78</v>
      </c>
      <c r="H82" s="9"/>
      <c r="I82" s="19">
        <v>3.0714285714285716</v>
      </c>
      <c r="J82" s="11">
        <f>IF(OR(H82&gt;"†",OR(ISTEXT(I82),ISBLANK(I82))),"",ROUND(I82,1))</f>
        <v>3.1</v>
      </c>
      <c r="K82" s="11">
        <f>IF(OR(H82&gt;"†",OR(ISTEXT(I82),ISBLANK(I82))),"",IF(ROUND((J82-N$81)+6,1)&gt;10,10,IF(ROUND((J82-N$81)+6,1)&lt;0,0,ROUND((J82-N$81)+6,1))))</f>
        <v>4.6</v>
      </c>
      <c r="L82" s="20">
        <v>5</v>
      </c>
      <c r="N82" s="25"/>
    </row>
    <row r="83" spans="4:14" ht="14.25" customHeight="1" outlineLevel="1">
      <c r="D83" s="7">
        <v>2</v>
      </c>
      <c r="E83" s="5">
        <v>201415840</v>
      </c>
      <c r="F83" s="8">
        <v>4</v>
      </c>
      <c r="G83" s="8">
        <v>62</v>
      </c>
      <c r="H83" s="14"/>
      <c r="I83" s="19">
        <v>5</v>
      </c>
      <c r="J83" s="11">
        <f aca="true" t="shared" si="6" ref="J83:J106">IF(OR(H83&gt;"†",OR(ISTEXT(I83),ISBLANK(I83))),"",ROUND(I83,1))</f>
        <v>5</v>
      </c>
      <c r="K83" s="11">
        <f aca="true" t="shared" si="7" ref="K83:K106">IF(OR(H83&gt;"†",OR(ISTEXT(I83),ISBLANK(I83))),"",IF(ROUND((J83-N$81)+6,1)&gt;10,10,IF(ROUND((J83-N$81)+6,1)&lt;0,0,ROUND((J83-N$81)+6,1))))</f>
        <v>6.5</v>
      </c>
      <c r="L83" s="20">
        <v>10</v>
      </c>
      <c r="N83" s="25"/>
    </row>
    <row r="84" spans="4:14" ht="14.25" customHeight="1" outlineLevel="1">
      <c r="D84" s="7">
        <v>3</v>
      </c>
      <c r="E84" s="5">
        <v>201419600</v>
      </c>
      <c r="F84" s="8">
        <v>4</v>
      </c>
      <c r="G84" s="8">
        <v>62</v>
      </c>
      <c r="H84" s="14"/>
      <c r="I84" s="19">
        <v>4.857142857142857</v>
      </c>
      <c r="J84" s="11">
        <f t="shared" si="6"/>
        <v>4.9</v>
      </c>
      <c r="K84" s="11">
        <f t="shared" si="7"/>
        <v>6.4</v>
      </c>
      <c r="L84" s="20">
        <v>2</v>
      </c>
      <c r="N84" s="25"/>
    </row>
    <row r="85" spans="4:14" ht="14.25" customHeight="1" outlineLevel="1">
      <c r="D85" s="7">
        <v>4</v>
      </c>
      <c r="E85" s="5">
        <v>201421760</v>
      </c>
      <c r="F85" s="8">
        <v>4</v>
      </c>
      <c r="G85" s="8">
        <v>62</v>
      </c>
      <c r="H85" s="14"/>
      <c r="I85" s="19">
        <v>2.2142857142857144</v>
      </c>
      <c r="J85" s="11">
        <f t="shared" si="6"/>
        <v>2.2</v>
      </c>
      <c r="K85" s="11">
        <f t="shared" si="7"/>
        <v>3.7</v>
      </c>
      <c r="L85" s="20">
        <v>6</v>
      </c>
      <c r="N85" s="25"/>
    </row>
    <row r="86" spans="4:14" ht="14.25" customHeight="1" outlineLevel="1">
      <c r="D86" s="7">
        <v>5</v>
      </c>
      <c r="E86" s="5">
        <v>201423240</v>
      </c>
      <c r="F86" s="8">
        <v>4</v>
      </c>
      <c r="G86" s="8">
        <v>59</v>
      </c>
      <c r="H86" s="14"/>
      <c r="I86" s="19">
        <v>5.928571428571429</v>
      </c>
      <c r="J86" s="11">
        <f t="shared" si="6"/>
        <v>5.9</v>
      </c>
      <c r="K86" s="11">
        <f t="shared" si="7"/>
        <v>7.4</v>
      </c>
      <c r="L86" s="20">
        <v>3</v>
      </c>
      <c r="N86" s="25"/>
    </row>
    <row r="87" spans="4:14" ht="14.25" customHeight="1" outlineLevel="1">
      <c r="D87" s="7">
        <v>6</v>
      </c>
      <c r="E87" s="5">
        <v>201425400</v>
      </c>
      <c r="F87" s="8">
        <v>4</v>
      </c>
      <c r="G87" s="8">
        <v>62</v>
      </c>
      <c r="H87" s="14"/>
      <c r="I87" s="19">
        <v>5.285714285714286</v>
      </c>
      <c r="J87" s="11">
        <f t="shared" si="6"/>
        <v>5.3</v>
      </c>
      <c r="K87" s="11">
        <f t="shared" si="7"/>
        <v>6.8</v>
      </c>
      <c r="L87" s="20">
        <v>11</v>
      </c>
      <c r="N87" s="25"/>
    </row>
    <row r="88" spans="4:14" ht="14.25" customHeight="1" outlineLevel="1">
      <c r="D88" s="7">
        <v>7</v>
      </c>
      <c r="E88" s="5">
        <v>201425740</v>
      </c>
      <c r="F88" s="8">
        <v>4</v>
      </c>
      <c r="G88" s="8">
        <v>53</v>
      </c>
      <c r="H88" s="14"/>
      <c r="I88" s="19">
        <v>5.5</v>
      </c>
      <c r="J88" s="11">
        <f t="shared" si="6"/>
        <v>5.5</v>
      </c>
      <c r="K88" s="11">
        <f t="shared" si="7"/>
        <v>7</v>
      </c>
      <c r="L88" s="20">
        <v>3</v>
      </c>
      <c r="N88" s="25"/>
    </row>
    <row r="89" spans="4:14" ht="14.25" customHeight="1" outlineLevel="1">
      <c r="D89" s="7">
        <v>8</v>
      </c>
      <c r="E89" s="5">
        <v>201435780</v>
      </c>
      <c r="F89" s="8">
        <v>4</v>
      </c>
      <c r="G89" s="8">
        <v>53</v>
      </c>
      <c r="H89" s="9"/>
      <c r="I89" s="19">
        <v>3</v>
      </c>
      <c r="J89" s="11">
        <f t="shared" si="6"/>
        <v>3</v>
      </c>
      <c r="K89" s="11">
        <f t="shared" si="7"/>
        <v>4.5</v>
      </c>
      <c r="L89" s="20">
        <v>9</v>
      </c>
      <c r="N89" s="25"/>
    </row>
    <row r="90" spans="4:14" ht="14.25" customHeight="1" outlineLevel="1">
      <c r="D90" s="7">
        <v>9</v>
      </c>
      <c r="E90" s="5">
        <v>201435900</v>
      </c>
      <c r="F90" s="8">
        <v>4</v>
      </c>
      <c r="G90" s="8">
        <v>62</v>
      </c>
      <c r="H90" s="14"/>
      <c r="I90" s="19">
        <v>6.214285714285714</v>
      </c>
      <c r="J90" s="11">
        <f t="shared" si="6"/>
        <v>6.2</v>
      </c>
      <c r="K90" s="11">
        <f t="shared" si="7"/>
        <v>7.7</v>
      </c>
      <c r="L90" s="20">
        <v>2</v>
      </c>
      <c r="N90" s="25"/>
    </row>
    <row r="91" spans="4:14" ht="14.25" customHeight="1" outlineLevel="1">
      <c r="D91" s="7">
        <v>10</v>
      </c>
      <c r="E91" s="5">
        <v>201436180</v>
      </c>
      <c r="F91" s="8">
        <v>4</v>
      </c>
      <c r="G91" s="8">
        <v>61</v>
      </c>
      <c r="H91" s="14"/>
      <c r="I91" s="19">
        <v>4.285714285714286</v>
      </c>
      <c r="J91" s="11">
        <f t="shared" si="6"/>
        <v>4.3</v>
      </c>
      <c r="K91" s="11">
        <f t="shared" si="7"/>
        <v>5.8</v>
      </c>
      <c r="L91" s="20">
        <v>12</v>
      </c>
      <c r="N91" s="25"/>
    </row>
    <row r="92" spans="4:14" ht="14.25" customHeight="1" outlineLevel="1">
      <c r="D92" s="7">
        <v>11</v>
      </c>
      <c r="E92" s="5">
        <v>201438600</v>
      </c>
      <c r="F92" s="8">
        <v>4</v>
      </c>
      <c r="G92" s="8">
        <v>62</v>
      </c>
      <c r="H92" s="9"/>
      <c r="I92" s="19">
        <v>4.214285714285714</v>
      </c>
      <c r="J92" s="11">
        <f t="shared" si="6"/>
        <v>4.2</v>
      </c>
      <c r="K92" s="11">
        <f t="shared" si="7"/>
        <v>5.7</v>
      </c>
      <c r="L92" s="20">
        <v>8</v>
      </c>
      <c r="N92" s="25"/>
    </row>
    <row r="93" spans="4:14" ht="14.25" customHeight="1" outlineLevel="1">
      <c r="D93" s="7">
        <v>12</v>
      </c>
      <c r="E93" s="5">
        <v>201439040</v>
      </c>
      <c r="F93" s="8">
        <v>4</v>
      </c>
      <c r="G93" s="8">
        <v>60</v>
      </c>
      <c r="H93" s="14"/>
      <c r="I93" s="19">
        <v>6.214285714285714</v>
      </c>
      <c r="J93" s="11">
        <f t="shared" si="6"/>
        <v>6.2</v>
      </c>
      <c r="K93" s="11">
        <f t="shared" si="7"/>
        <v>7.7</v>
      </c>
      <c r="L93" s="20">
        <v>11</v>
      </c>
      <c r="N93" s="25"/>
    </row>
    <row r="94" spans="4:14" ht="14.25" customHeight="1" outlineLevel="1">
      <c r="D94" s="7">
        <v>13</v>
      </c>
      <c r="E94" s="5">
        <v>201440920</v>
      </c>
      <c r="F94" s="8">
        <v>4</v>
      </c>
      <c r="G94" s="8">
        <v>73</v>
      </c>
      <c r="H94" s="14"/>
      <c r="I94" s="19">
        <v>3.857142857142857</v>
      </c>
      <c r="J94" s="11">
        <f t="shared" si="6"/>
        <v>3.9</v>
      </c>
      <c r="K94" s="11">
        <f t="shared" si="7"/>
        <v>5.4</v>
      </c>
      <c r="L94" s="20">
        <v>10</v>
      </c>
      <c r="N94" s="25"/>
    </row>
    <row r="95" spans="4:14" ht="14.25" customHeight="1" outlineLevel="1">
      <c r="D95" s="7">
        <v>14</v>
      </c>
      <c r="E95" s="5">
        <v>201441800</v>
      </c>
      <c r="F95" s="8">
        <v>4</v>
      </c>
      <c r="G95" s="8">
        <v>60</v>
      </c>
      <c r="H95" s="14"/>
      <c r="I95" s="19">
        <v>4.642857142857143</v>
      </c>
      <c r="J95" s="11">
        <f t="shared" si="6"/>
        <v>4.6</v>
      </c>
      <c r="K95" s="11">
        <f t="shared" si="7"/>
        <v>6.1</v>
      </c>
      <c r="L95" s="20">
        <v>3</v>
      </c>
      <c r="N95" s="25"/>
    </row>
    <row r="96" spans="4:14" ht="14.25" customHeight="1" outlineLevel="1">
      <c r="D96" s="7">
        <v>15</v>
      </c>
      <c r="E96" s="5">
        <v>201441840</v>
      </c>
      <c r="F96" s="8">
        <v>4</v>
      </c>
      <c r="G96" s="8">
        <v>62</v>
      </c>
      <c r="H96" s="14" t="s">
        <v>18</v>
      </c>
      <c r="I96" s="19"/>
      <c r="J96" s="11">
        <f t="shared" si="6"/>
      </c>
      <c r="K96" s="11">
        <f t="shared" si="7"/>
      </c>
      <c r="L96" s="20"/>
      <c r="N96" s="25"/>
    </row>
    <row r="97" spans="4:14" ht="14.25" customHeight="1" outlineLevel="1">
      <c r="D97" s="7">
        <v>16</v>
      </c>
      <c r="E97" s="5">
        <v>201445780</v>
      </c>
      <c r="F97" s="8">
        <v>4</v>
      </c>
      <c r="G97" s="8">
        <v>61</v>
      </c>
      <c r="H97" s="14" t="s">
        <v>17</v>
      </c>
      <c r="I97" s="19"/>
      <c r="J97" s="11">
        <f t="shared" si="6"/>
      </c>
      <c r="K97" s="11">
        <f t="shared" si="7"/>
      </c>
      <c r="L97" s="20"/>
      <c r="N97" s="25"/>
    </row>
    <row r="98" spans="4:14" ht="14.25" customHeight="1" outlineLevel="1">
      <c r="D98" s="7">
        <v>17</v>
      </c>
      <c r="E98" s="5">
        <v>201452980</v>
      </c>
      <c r="F98" s="8">
        <v>4</v>
      </c>
      <c r="G98" s="8">
        <v>78</v>
      </c>
      <c r="H98" s="14"/>
      <c r="I98" s="19">
        <v>3.5714285714285716</v>
      </c>
      <c r="J98" s="11">
        <f t="shared" si="6"/>
        <v>3.6</v>
      </c>
      <c r="K98" s="11">
        <f t="shared" si="7"/>
        <v>5.1</v>
      </c>
      <c r="L98" s="20">
        <v>11</v>
      </c>
      <c r="N98" s="25"/>
    </row>
    <row r="99" spans="4:14" ht="14.25" customHeight="1" outlineLevel="1">
      <c r="D99" s="7">
        <v>18</v>
      </c>
      <c r="E99" s="5">
        <v>201454840</v>
      </c>
      <c r="F99" s="8">
        <v>4</v>
      </c>
      <c r="G99" s="8">
        <v>53</v>
      </c>
      <c r="H99" s="14"/>
      <c r="I99" s="19">
        <v>4.928571428571429</v>
      </c>
      <c r="J99" s="11">
        <f t="shared" si="6"/>
        <v>4.9</v>
      </c>
      <c r="K99" s="11">
        <f t="shared" si="7"/>
        <v>6.4</v>
      </c>
      <c r="L99" s="20">
        <v>2</v>
      </c>
      <c r="N99" s="25"/>
    </row>
    <row r="100" spans="4:14" ht="14.25" customHeight="1" outlineLevel="1">
      <c r="D100" s="7">
        <v>19</v>
      </c>
      <c r="E100" s="5">
        <v>201458040</v>
      </c>
      <c r="F100" s="8">
        <v>4</v>
      </c>
      <c r="G100" s="8">
        <v>69</v>
      </c>
      <c r="H100" s="14"/>
      <c r="I100" s="19">
        <v>3.9285714285714284</v>
      </c>
      <c r="J100" s="11">
        <f t="shared" si="6"/>
        <v>3.9</v>
      </c>
      <c r="K100" s="11">
        <f t="shared" si="7"/>
        <v>5.4</v>
      </c>
      <c r="L100" s="20">
        <v>6</v>
      </c>
      <c r="N100" s="25"/>
    </row>
    <row r="101" spans="4:14" ht="14.25" customHeight="1" outlineLevel="1">
      <c r="D101" s="7">
        <v>20</v>
      </c>
      <c r="E101" s="5">
        <v>201463460</v>
      </c>
      <c r="F101" s="8">
        <v>4</v>
      </c>
      <c r="G101" s="8">
        <v>70</v>
      </c>
      <c r="H101" s="14"/>
      <c r="I101" s="19">
        <v>4.857142857142857</v>
      </c>
      <c r="J101" s="11">
        <f t="shared" si="6"/>
        <v>4.9</v>
      </c>
      <c r="K101" s="11">
        <f t="shared" si="7"/>
        <v>6.4</v>
      </c>
      <c r="L101" s="20">
        <v>2</v>
      </c>
      <c r="N101" s="25"/>
    </row>
    <row r="102" spans="4:14" ht="14.25" customHeight="1" outlineLevel="1">
      <c r="D102" s="7">
        <v>21</v>
      </c>
      <c r="E102" s="5">
        <v>201465700</v>
      </c>
      <c r="F102" s="8">
        <v>4</v>
      </c>
      <c r="G102" s="8">
        <v>60</v>
      </c>
      <c r="H102" s="14"/>
      <c r="I102" s="19">
        <v>3.4285714285714284</v>
      </c>
      <c r="J102" s="11">
        <f t="shared" si="6"/>
        <v>3.4</v>
      </c>
      <c r="K102" s="11">
        <f t="shared" si="7"/>
        <v>4.9</v>
      </c>
      <c r="L102" s="20">
        <v>10</v>
      </c>
      <c r="N102" s="25"/>
    </row>
    <row r="103" spans="4:14" ht="14.25" customHeight="1" outlineLevel="1">
      <c r="D103" s="7">
        <v>22</v>
      </c>
      <c r="E103" s="5">
        <v>201469540</v>
      </c>
      <c r="F103" s="8">
        <v>4</v>
      </c>
      <c r="G103" s="8">
        <v>59</v>
      </c>
      <c r="H103" s="14"/>
      <c r="I103" s="19">
        <v>5.357142857142857</v>
      </c>
      <c r="J103" s="11">
        <f t="shared" si="6"/>
        <v>5.4</v>
      </c>
      <c r="K103" s="11">
        <f t="shared" si="7"/>
        <v>6.9</v>
      </c>
      <c r="L103" s="20">
        <v>4</v>
      </c>
      <c r="N103" s="25"/>
    </row>
    <row r="104" spans="4:14" ht="14.25" customHeight="1" outlineLevel="1">
      <c r="D104" s="7">
        <v>23</v>
      </c>
      <c r="E104" s="5">
        <v>201469840</v>
      </c>
      <c r="F104" s="8">
        <v>4</v>
      </c>
      <c r="G104" s="8">
        <v>70</v>
      </c>
      <c r="H104" s="14"/>
      <c r="I104" s="19">
        <v>4.928571428571429</v>
      </c>
      <c r="J104" s="11">
        <f t="shared" si="6"/>
        <v>4.9</v>
      </c>
      <c r="K104" s="11">
        <f t="shared" si="7"/>
        <v>6.4</v>
      </c>
      <c r="L104" s="20">
        <v>3</v>
      </c>
      <c r="N104" s="25"/>
    </row>
    <row r="105" spans="4:14" ht="14.25" customHeight="1" outlineLevel="1">
      <c r="D105" s="7">
        <v>24</v>
      </c>
      <c r="E105" s="5">
        <v>201473700</v>
      </c>
      <c r="F105" s="8">
        <v>4</v>
      </c>
      <c r="G105" s="8">
        <v>62</v>
      </c>
      <c r="H105" s="14"/>
      <c r="I105" s="19">
        <v>5.5</v>
      </c>
      <c r="J105" s="11">
        <f t="shared" si="6"/>
        <v>5.5</v>
      </c>
      <c r="K105" s="11">
        <f t="shared" si="7"/>
        <v>7</v>
      </c>
      <c r="L105" s="20">
        <v>3</v>
      </c>
      <c r="N105" s="25"/>
    </row>
    <row r="106" spans="4:14" ht="14.25" customHeight="1" outlineLevel="1">
      <c r="D106" s="7">
        <v>25</v>
      </c>
      <c r="E106" s="5">
        <v>201592470</v>
      </c>
      <c r="F106" s="8">
        <v>4</v>
      </c>
      <c r="G106" s="8">
        <v>79</v>
      </c>
      <c r="H106" s="14"/>
      <c r="I106" s="19">
        <v>3.357142857142857</v>
      </c>
      <c r="J106" s="11">
        <f t="shared" si="6"/>
        <v>3.4</v>
      </c>
      <c r="K106" s="11">
        <f t="shared" si="7"/>
        <v>4.9</v>
      </c>
      <c r="L106" s="20">
        <v>5</v>
      </c>
      <c r="N106" s="25"/>
    </row>
    <row r="107" ht="46.5" customHeight="1"/>
    <row r="108" spans="1:17" ht="18" customHeight="1">
      <c r="A108" s="5">
        <v>5</v>
      </c>
      <c r="B108" s="15" t="s">
        <v>19</v>
      </c>
      <c r="C108" s="14"/>
      <c r="D108" s="6"/>
      <c r="E108" s="6"/>
      <c r="F108" s="6"/>
      <c r="G108" s="6"/>
      <c r="H108" s="14"/>
      <c r="I108" s="6"/>
      <c r="J108" s="6"/>
      <c r="K108" s="6"/>
      <c r="L108" s="6"/>
      <c r="N108" s="12">
        <f>IF(ISERROR(AVERAGE(J109:J134)),"",ROUND(AVERAGE(J109:J134),1))</f>
        <v>4.5</v>
      </c>
      <c r="O108" s="12">
        <f>IF(ISERROR(STDEV(J109:J134)),"",STDEV(J109:J134))</f>
        <v>1.7230132627340153</v>
      </c>
      <c r="P108" s="12">
        <f>IF(ISERROR(AVERAGE(K109:K134)),"",AVERAGE(K109:K134))</f>
        <v>6.017391304347826</v>
      </c>
      <c r="Q108" s="12">
        <f>IF(ISERROR(STDEV(K109:K134)),"",STDEV(K109:K134))</f>
        <v>1.7230132627340153</v>
      </c>
    </row>
    <row r="109" spans="4:12" ht="14.25" customHeight="1" outlineLevel="1">
      <c r="D109" s="7">
        <v>1</v>
      </c>
      <c r="E109" s="5">
        <v>201334690</v>
      </c>
      <c r="F109" s="8">
        <v>5</v>
      </c>
      <c r="G109" s="8">
        <v>74</v>
      </c>
      <c r="H109" s="14"/>
      <c r="I109" s="19">
        <v>3.7142857142857144</v>
      </c>
      <c r="J109" s="11">
        <f>IF(OR(H109&gt;"†",OR(ISTEXT(I109),ISBLANK(I109))),"",ROUND(I109,1))</f>
        <v>3.7</v>
      </c>
      <c r="K109" s="11">
        <f>IF(OR(H109&gt;"†",OR(ISTEXT(I109),ISBLANK(I109))),"",IF(ROUND((J109-N$108)+6,1)&gt;10,10,IF(ROUND((J109-N$108)+6,1)&lt;0,0,ROUND((J109-N$108)+6,1))))</f>
        <v>5.2</v>
      </c>
      <c r="L109" s="20">
        <v>10</v>
      </c>
    </row>
    <row r="110" spans="4:12" ht="14.25" customHeight="1" outlineLevel="1">
      <c r="D110" s="7">
        <v>2</v>
      </c>
      <c r="E110" s="5">
        <v>201359530</v>
      </c>
      <c r="F110" s="8">
        <v>5</v>
      </c>
      <c r="G110" s="8">
        <v>69</v>
      </c>
      <c r="H110" s="14"/>
      <c r="I110" s="19">
        <v>3.5</v>
      </c>
      <c r="J110" s="11">
        <f aca="true" t="shared" si="8" ref="J110:J134">IF(OR(H110&gt;"†",OR(ISTEXT(I110),ISBLANK(I110))),"",ROUND(I110,1))</f>
        <v>3.5</v>
      </c>
      <c r="K110" s="11">
        <f aca="true" t="shared" si="9" ref="K110:K134">IF(OR(H110&gt;"†",OR(ISTEXT(I110),ISBLANK(I110))),"",IF(ROUND((J110-N$108)+6,1)&gt;10,10,IF(ROUND((J110-N$108)+6,1)&lt;0,0,ROUND((J110-N$108)+6,1))))</f>
        <v>5</v>
      </c>
      <c r="L110" s="20">
        <v>12</v>
      </c>
    </row>
    <row r="111" spans="4:12" ht="14.25" customHeight="1" outlineLevel="1">
      <c r="D111" s="7">
        <v>3</v>
      </c>
      <c r="E111" s="5">
        <v>201373050</v>
      </c>
      <c r="F111" s="8">
        <v>5</v>
      </c>
      <c r="G111" s="8">
        <v>70</v>
      </c>
      <c r="H111" s="14"/>
      <c r="I111" s="19">
        <v>0.8571428571428571</v>
      </c>
      <c r="J111" s="11">
        <f t="shared" si="8"/>
        <v>0.9</v>
      </c>
      <c r="K111" s="11">
        <f t="shared" si="9"/>
        <v>2.4</v>
      </c>
      <c r="L111" s="20">
        <v>12</v>
      </c>
    </row>
    <row r="112" spans="4:12" ht="14.25" customHeight="1" outlineLevel="1">
      <c r="D112" s="7">
        <v>4</v>
      </c>
      <c r="E112" s="5">
        <v>201416380</v>
      </c>
      <c r="F112" s="8">
        <v>5</v>
      </c>
      <c r="G112" s="8">
        <v>72</v>
      </c>
      <c r="H112" s="14"/>
      <c r="I112" s="19">
        <v>3.4285714285714284</v>
      </c>
      <c r="J112" s="11">
        <f t="shared" si="8"/>
        <v>3.4</v>
      </c>
      <c r="K112" s="11">
        <f t="shared" si="9"/>
        <v>4.9</v>
      </c>
      <c r="L112" s="20">
        <v>3</v>
      </c>
    </row>
    <row r="113" spans="4:12" ht="14.25" customHeight="1" outlineLevel="1">
      <c r="D113" s="7">
        <v>5</v>
      </c>
      <c r="E113" s="5">
        <v>201419560</v>
      </c>
      <c r="F113" s="8">
        <v>5</v>
      </c>
      <c r="G113" s="8">
        <v>72</v>
      </c>
      <c r="H113" s="14"/>
      <c r="I113" s="19">
        <v>4.428571428571429</v>
      </c>
      <c r="J113" s="11">
        <f t="shared" si="8"/>
        <v>4.4</v>
      </c>
      <c r="K113" s="11">
        <f t="shared" si="9"/>
        <v>5.9</v>
      </c>
      <c r="L113" s="20">
        <v>5</v>
      </c>
    </row>
    <row r="114" spans="4:12" ht="14.25" customHeight="1" outlineLevel="1">
      <c r="D114" s="7">
        <v>6</v>
      </c>
      <c r="E114" s="5">
        <v>201424620</v>
      </c>
      <c r="F114" s="8">
        <v>5</v>
      </c>
      <c r="G114" s="8">
        <v>51</v>
      </c>
      <c r="H114" s="14"/>
      <c r="I114" s="19">
        <v>5</v>
      </c>
      <c r="J114" s="11">
        <f t="shared" si="8"/>
        <v>5</v>
      </c>
      <c r="K114" s="11">
        <f t="shared" si="9"/>
        <v>6.5</v>
      </c>
      <c r="L114" s="20">
        <v>4</v>
      </c>
    </row>
    <row r="115" spans="4:12" ht="14.25" customHeight="1" outlineLevel="1">
      <c r="D115" s="7">
        <v>7</v>
      </c>
      <c r="E115" s="5">
        <v>201425860</v>
      </c>
      <c r="F115" s="8">
        <v>5</v>
      </c>
      <c r="G115" s="8">
        <v>73</v>
      </c>
      <c r="H115" s="14"/>
      <c r="I115" s="19">
        <v>4.571428571428571</v>
      </c>
      <c r="J115" s="11">
        <f t="shared" si="8"/>
        <v>4.6</v>
      </c>
      <c r="K115" s="11">
        <f t="shared" si="9"/>
        <v>6.1</v>
      </c>
      <c r="L115" s="20">
        <v>5</v>
      </c>
    </row>
    <row r="116" spans="4:12" ht="14.25" customHeight="1" outlineLevel="1">
      <c r="D116" s="7">
        <v>8</v>
      </c>
      <c r="E116" s="5">
        <v>201438340</v>
      </c>
      <c r="F116" s="8">
        <v>5</v>
      </c>
      <c r="G116" s="8">
        <v>73</v>
      </c>
      <c r="H116" s="14"/>
      <c r="I116" s="19">
        <v>3.857142857142857</v>
      </c>
      <c r="J116" s="11">
        <f t="shared" si="8"/>
        <v>3.9</v>
      </c>
      <c r="K116" s="11">
        <f t="shared" si="9"/>
        <v>5.4</v>
      </c>
      <c r="L116" s="20">
        <v>10</v>
      </c>
    </row>
    <row r="117" spans="4:12" ht="14.25" customHeight="1" outlineLevel="1">
      <c r="D117" s="7">
        <v>9</v>
      </c>
      <c r="E117" s="5">
        <v>201438380</v>
      </c>
      <c r="F117" s="8">
        <v>5</v>
      </c>
      <c r="G117" s="8">
        <v>70</v>
      </c>
      <c r="H117" s="14" t="s">
        <v>17</v>
      </c>
      <c r="I117" s="19"/>
      <c r="J117" s="11">
        <f t="shared" si="8"/>
      </c>
      <c r="K117" s="11">
        <f t="shared" si="9"/>
      </c>
      <c r="L117" s="20"/>
    </row>
    <row r="118" spans="4:12" ht="14.25" customHeight="1" outlineLevel="1">
      <c r="D118" s="7">
        <v>10</v>
      </c>
      <c r="E118" s="5">
        <v>201442540</v>
      </c>
      <c r="F118" s="8">
        <v>5</v>
      </c>
      <c r="G118" s="8">
        <v>68</v>
      </c>
      <c r="H118" s="14"/>
      <c r="I118" s="19">
        <v>3.9285714285714284</v>
      </c>
      <c r="J118" s="11">
        <f t="shared" si="8"/>
        <v>3.9</v>
      </c>
      <c r="K118" s="11">
        <f t="shared" si="9"/>
        <v>5.4</v>
      </c>
      <c r="L118" s="20">
        <v>11</v>
      </c>
    </row>
    <row r="119" spans="4:12" ht="14.25" customHeight="1" outlineLevel="1">
      <c r="D119" s="7">
        <v>11</v>
      </c>
      <c r="E119" s="5">
        <v>201443240</v>
      </c>
      <c r="F119" s="8">
        <v>5</v>
      </c>
      <c r="G119" s="8">
        <v>69</v>
      </c>
      <c r="H119" s="14"/>
      <c r="I119" s="19">
        <v>3.7142857142857144</v>
      </c>
      <c r="J119" s="11">
        <f t="shared" si="8"/>
        <v>3.7</v>
      </c>
      <c r="K119" s="11">
        <f t="shared" si="9"/>
        <v>5.2</v>
      </c>
      <c r="L119" s="20">
        <v>12</v>
      </c>
    </row>
    <row r="120" spans="4:12" ht="14.25" customHeight="1" outlineLevel="1">
      <c r="D120" s="7">
        <v>12</v>
      </c>
      <c r="E120" s="5">
        <v>201446720</v>
      </c>
      <c r="F120" s="8">
        <v>5</v>
      </c>
      <c r="G120" s="8">
        <v>70</v>
      </c>
      <c r="H120" s="14"/>
      <c r="I120" s="19">
        <v>6.571428571428571</v>
      </c>
      <c r="J120" s="11">
        <f t="shared" si="8"/>
        <v>6.6</v>
      </c>
      <c r="K120" s="11">
        <f t="shared" si="9"/>
        <v>8.1</v>
      </c>
      <c r="L120" s="20">
        <v>4</v>
      </c>
    </row>
    <row r="121" spans="4:12" ht="14.25" customHeight="1" outlineLevel="1">
      <c r="D121" s="7">
        <v>13</v>
      </c>
      <c r="E121" s="5">
        <v>201447160</v>
      </c>
      <c r="F121" s="8">
        <v>5</v>
      </c>
      <c r="G121" s="8">
        <v>68</v>
      </c>
      <c r="H121" s="14" t="s">
        <v>17</v>
      </c>
      <c r="I121" s="19"/>
      <c r="J121" s="11">
        <f t="shared" si="8"/>
      </c>
      <c r="K121" s="11">
        <f t="shared" si="9"/>
      </c>
      <c r="L121" s="20"/>
    </row>
    <row r="122" spans="4:12" ht="14.25" customHeight="1" outlineLevel="1">
      <c r="D122" s="7">
        <v>14</v>
      </c>
      <c r="E122" s="5">
        <v>201449040</v>
      </c>
      <c r="F122" s="8">
        <v>5</v>
      </c>
      <c r="G122" s="8">
        <v>72</v>
      </c>
      <c r="H122" s="14"/>
      <c r="I122" s="19">
        <v>2.5</v>
      </c>
      <c r="J122" s="11">
        <f t="shared" si="8"/>
        <v>2.5</v>
      </c>
      <c r="K122" s="11">
        <f t="shared" si="9"/>
        <v>4</v>
      </c>
      <c r="L122" s="20">
        <v>11</v>
      </c>
    </row>
    <row r="123" spans="4:12" ht="14.25" customHeight="1" outlineLevel="1">
      <c r="D123" s="7">
        <v>15</v>
      </c>
      <c r="E123" s="5">
        <v>201450280</v>
      </c>
      <c r="F123" s="8">
        <v>5</v>
      </c>
      <c r="G123" s="8">
        <v>52</v>
      </c>
      <c r="H123" s="14"/>
      <c r="I123" s="19">
        <v>7.642857142857143</v>
      </c>
      <c r="J123" s="11">
        <f t="shared" si="8"/>
        <v>7.6</v>
      </c>
      <c r="K123" s="11">
        <f t="shared" si="9"/>
        <v>9.1</v>
      </c>
      <c r="L123" s="20">
        <v>5</v>
      </c>
    </row>
    <row r="124" spans="4:12" ht="14.25" customHeight="1" outlineLevel="1">
      <c r="D124" s="7">
        <v>16</v>
      </c>
      <c r="E124" s="5">
        <v>201450700</v>
      </c>
      <c r="F124" s="8">
        <v>5</v>
      </c>
      <c r="G124" s="8">
        <v>69</v>
      </c>
      <c r="H124" s="14"/>
      <c r="I124" s="19">
        <v>5.142857142857143</v>
      </c>
      <c r="J124" s="11">
        <f t="shared" si="8"/>
        <v>5.1</v>
      </c>
      <c r="K124" s="11">
        <f t="shared" si="9"/>
        <v>6.6</v>
      </c>
      <c r="L124" s="20">
        <v>7</v>
      </c>
    </row>
    <row r="125" spans="4:12" ht="14.25" customHeight="1" outlineLevel="1">
      <c r="D125" s="7">
        <v>17</v>
      </c>
      <c r="E125" s="5">
        <v>201461240</v>
      </c>
      <c r="F125" s="8">
        <v>5</v>
      </c>
      <c r="G125" s="8">
        <v>76</v>
      </c>
      <c r="H125" s="14"/>
      <c r="I125" s="19">
        <v>3.4285714285714284</v>
      </c>
      <c r="J125" s="11">
        <f t="shared" si="8"/>
        <v>3.4</v>
      </c>
      <c r="K125" s="11">
        <f t="shared" si="9"/>
        <v>4.9</v>
      </c>
      <c r="L125" s="20">
        <v>8</v>
      </c>
    </row>
    <row r="126" spans="4:12" ht="14.25" customHeight="1" outlineLevel="1">
      <c r="D126" s="7">
        <v>18</v>
      </c>
      <c r="E126" s="5">
        <v>201464080</v>
      </c>
      <c r="F126" s="8">
        <v>5</v>
      </c>
      <c r="G126" s="8">
        <v>54</v>
      </c>
      <c r="H126" s="14"/>
      <c r="I126" s="19">
        <v>5.857142857142857</v>
      </c>
      <c r="J126" s="11">
        <f t="shared" si="8"/>
        <v>5.9</v>
      </c>
      <c r="K126" s="11">
        <f t="shared" si="9"/>
        <v>7.4</v>
      </c>
      <c r="L126" s="20">
        <v>7</v>
      </c>
    </row>
    <row r="127" spans="4:12" ht="14.25" customHeight="1" outlineLevel="1">
      <c r="D127" s="7">
        <v>19</v>
      </c>
      <c r="E127" s="5">
        <v>201465740</v>
      </c>
      <c r="F127" s="8">
        <v>5</v>
      </c>
      <c r="G127" s="8">
        <v>67</v>
      </c>
      <c r="H127" s="14"/>
      <c r="I127" s="19">
        <v>3.5714285714285716</v>
      </c>
      <c r="J127" s="11">
        <f t="shared" si="8"/>
        <v>3.6</v>
      </c>
      <c r="K127" s="11">
        <f t="shared" si="9"/>
        <v>5.1</v>
      </c>
      <c r="L127" s="20">
        <v>3</v>
      </c>
    </row>
    <row r="128" spans="4:12" ht="14.25" customHeight="1" outlineLevel="1">
      <c r="D128" s="7">
        <v>20</v>
      </c>
      <c r="E128" s="5">
        <v>201469320</v>
      </c>
      <c r="F128" s="8">
        <v>5</v>
      </c>
      <c r="G128" s="8">
        <v>74</v>
      </c>
      <c r="H128" s="14"/>
      <c r="I128" s="19">
        <v>2.857142857142857</v>
      </c>
      <c r="J128" s="11">
        <f t="shared" si="8"/>
        <v>2.9</v>
      </c>
      <c r="K128" s="11">
        <f t="shared" si="9"/>
        <v>4.4</v>
      </c>
      <c r="L128" s="20">
        <v>10</v>
      </c>
    </row>
    <row r="129" spans="4:12" ht="14.25" customHeight="1" outlineLevel="1">
      <c r="D129" s="7">
        <v>21</v>
      </c>
      <c r="E129" s="5">
        <v>201469800</v>
      </c>
      <c r="F129" s="8">
        <v>5</v>
      </c>
      <c r="G129" s="8">
        <v>75</v>
      </c>
      <c r="H129" s="14"/>
      <c r="I129" s="19">
        <v>4.071428571428571</v>
      </c>
      <c r="J129" s="11">
        <f t="shared" si="8"/>
        <v>4.1</v>
      </c>
      <c r="K129" s="11">
        <f t="shared" si="9"/>
        <v>5.6</v>
      </c>
      <c r="L129" s="20">
        <v>5</v>
      </c>
    </row>
    <row r="130" spans="4:12" ht="14.25" customHeight="1" outlineLevel="1">
      <c r="D130" s="7">
        <v>22</v>
      </c>
      <c r="E130" s="5">
        <v>201474040</v>
      </c>
      <c r="F130" s="8">
        <v>5</v>
      </c>
      <c r="G130" s="8">
        <v>73</v>
      </c>
      <c r="H130" s="14"/>
      <c r="I130" s="19">
        <v>5.714285714285714</v>
      </c>
      <c r="J130" s="11">
        <f t="shared" si="8"/>
        <v>5.7</v>
      </c>
      <c r="K130" s="11">
        <f t="shared" si="9"/>
        <v>7.2</v>
      </c>
      <c r="L130" s="20">
        <v>3</v>
      </c>
    </row>
    <row r="131" spans="4:12" ht="14.25" customHeight="1" outlineLevel="1">
      <c r="D131" s="7">
        <v>23</v>
      </c>
      <c r="E131" s="5">
        <v>201479480</v>
      </c>
      <c r="F131" s="8">
        <v>5</v>
      </c>
      <c r="G131" s="8">
        <v>68</v>
      </c>
      <c r="H131" s="14"/>
      <c r="I131" s="19">
        <v>7.142857142857143</v>
      </c>
      <c r="J131" s="11">
        <f t="shared" si="8"/>
        <v>7.1</v>
      </c>
      <c r="K131" s="11">
        <f t="shared" si="9"/>
        <v>8.6</v>
      </c>
      <c r="L131" s="20">
        <v>0</v>
      </c>
    </row>
    <row r="132" spans="4:12" ht="14.25" customHeight="1" outlineLevel="1">
      <c r="D132" s="7">
        <v>24</v>
      </c>
      <c r="E132" s="5">
        <v>201481260</v>
      </c>
      <c r="F132" s="8">
        <v>5</v>
      </c>
      <c r="G132" s="8">
        <v>67</v>
      </c>
      <c r="H132" s="14" t="s">
        <v>18</v>
      </c>
      <c r="I132" s="19"/>
      <c r="J132" s="11">
        <f t="shared" si="8"/>
      </c>
      <c r="K132" s="11">
        <f t="shared" si="9"/>
      </c>
      <c r="L132" s="20"/>
    </row>
    <row r="133" spans="4:12" ht="14.25" customHeight="1" outlineLevel="1">
      <c r="D133" s="7">
        <v>25</v>
      </c>
      <c r="E133" s="5">
        <v>201481340</v>
      </c>
      <c r="F133" s="8">
        <v>5</v>
      </c>
      <c r="G133" s="8">
        <v>69</v>
      </c>
      <c r="H133" s="14"/>
      <c r="I133" s="19">
        <v>4.142857142857143</v>
      </c>
      <c r="J133" s="11">
        <f t="shared" si="8"/>
        <v>4.1</v>
      </c>
      <c r="K133" s="11">
        <f t="shared" si="9"/>
        <v>5.6</v>
      </c>
      <c r="L133" s="20">
        <v>12</v>
      </c>
    </row>
    <row r="134" spans="4:12" ht="14.25" customHeight="1" outlineLevel="1">
      <c r="D134" s="7">
        <v>26</v>
      </c>
      <c r="E134" s="5">
        <v>201585270</v>
      </c>
      <c r="F134" s="8">
        <v>5</v>
      </c>
      <c r="G134" s="8">
        <v>75</v>
      </c>
      <c r="H134" s="14"/>
      <c r="I134" s="19">
        <v>8.285714285714286</v>
      </c>
      <c r="J134" s="11">
        <f t="shared" si="8"/>
        <v>8.3</v>
      </c>
      <c r="K134" s="11">
        <f t="shared" si="9"/>
        <v>9.8</v>
      </c>
      <c r="L134" s="20">
        <v>3</v>
      </c>
    </row>
    <row r="135" ht="46.5" customHeight="1"/>
    <row r="136" spans="1:17" ht="18" customHeight="1">
      <c r="A136" s="5">
        <v>6</v>
      </c>
      <c r="B136" s="17" t="s">
        <v>19</v>
      </c>
      <c r="C136" s="16"/>
      <c r="D136" s="6"/>
      <c r="E136" s="6"/>
      <c r="F136" s="6"/>
      <c r="G136" s="6"/>
      <c r="H136" s="14"/>
      <c r="I136" s="6"/>
      <c r="J136" s="6"/>
      <c r="K136" s="6"/>
      <c r="L136" s="6"/>
      <c r="N136" s="12">
        <f>IF(ISERROR(AVERAGE(J137:J164)),"",ROUND(AVERAGE(J137:J164),1))</f>
        <v>5.1</v>
      </c>
      <c r="O136" s="12">
        <f>IF(ISERROR(STDEV(J137:J164)),"",STDEV(J137:J164))</f>
        <v>1.0631400033234926</v>
      </c>
      <c r="P136" s="12">
        <f>IF(ISERROR(AVERAGE(K137:K164)),"",AVERAGE(K137:K164))</f>
        <v>6.0120000000000005</v>
      </c>
      <c r="Q136" s="12">
        <f>IF(ISERROR(STDEV(K137:K164)),"",STDEV(K137:K164))</f>
        <v>1.0631400033234837</v>
      </c>
    </row>
    <row r="137" spans="4:12" ht="14.25" customHeight="1" outlineLevel="1">
      <c r="D137" s="7">
        <v>1</v>
      </c>
      <c r="E137" s="5">
        <v>201223460</v>
      </c>
      <c r="F137" s="8">
        <v>6</v>
      </c>
      <c r="G137" s="8">
        <v>67</v>
      </c>
      <c r="H137" s="14"/>
      <c r="I137" s="19">
        <v>3.2857142857142856</v>
      </c>
      <c r="J137" s="11">
        <f>IF(OR(H137&gt;"†",OR(ISTEXT(I137),ISBLANK(I137))),"",ROUND(I137,1))</f>
        <v>3.3</v>
      </c>
      <c r="K137" s="11">
        <f>IF(OR(H137&gt;"†",OR(ISTEXT(I137),ISBLANK(I137))),"",IF(ROUND((J137-N$136)+6,1)&gt;10,10,IF(ROUND((J137-N$136)+6,1)&lt;0,0,ROUND((J137-N$136)+6,1))))</f>
        <v>4.2</v>
      </c>
      <c r="L137" s="20">
        <v>12</v>
      </c>
    </row>
    <row r="138" spans="4:12" ht="14.25" customHeight="1" outlineLevel="1">
      <c r="D138" s="7">
        <v>2</v>
      </c>
      <c r="E138" s="5">
        <v>201325870</v>
      </c>
      <c r="F138" s="8">
        <v>6</v>
      </c>
      <c r="G138" s="8">
        <v>51</v>
      </c>
      <c r="H138" s="14"/>
      <c r="I138" s="19">
        <v>3.5714285714285716</v>
      </c>
      <c r="J138" s="11">
        <f aca="true" t="shared" si="10" ref="J138:J164">IF(OR(H138&gt;"†",OR(ISTEXT(I138),ISBLANK(I138))),"",ROUND(I138,1))</f>
        <v>3.6</v>
      </c>
      <c r="K138" s="11">
        <f aca="true" t="shared" si="11" ref="K138:K164">IF(OR(H138&gt;"†",OR(ISTEXT(I138),ISBLANK(I138))),"",IF(ROUND((J138-N$136)+6,1)&gt;10,10,IF(ROUND((J138-N$136)+6,1)&lt;0,0,ROUND((J138-N$136)+6,1))))</f>
        <v>4.5</v>
      </c>
      <c r="L138" s="20">
        <v>11</v>
      </c>
    </row>
    <row r="139" spans="4:12" ht="14.25" customHeight="1" outlineLevel="1">
      <c r="D139" s="7">
        <v>3</v>
      </c>
      <c r="E139" s="5">
        <v>201341390</v>
      </c>
      <c r="F139" s="8">
        <v>6</v>
      </c>
      <c r="G139" s="8">
        <v>77</v>
      </c>
      <c r="H139" s="14"/>
      <c r="I139" s="19">
        <v>5.285714285714286</v>
      </c>
      <c r="J139" s="11">
        <f t="shared" si="10"/>
        <v>5.3</v>
      </c>
      <c r="K139" s="11">
        <f t="shared" si="11"/>
        <v>6.2</v>
      </c>
      <c r="L139" s="20">
        <v>5</v>
      </c>
    </row>
    <row r="140" spans="4:12" ht="14.25" customHeight="1" outlineLevel="1">
      <c r="D140" s="7">
        <v>4</v>
      </c>
      <c r="E140" s="5">
        <v>201372890</v>
      </c>
      <c r="F140" s="8">
        <v>6</v>
      </c>
      <c r="G140" s="8">
        <v>76</v>
      </c>
      <c r="H140" s="14"/>
      <c r="I140" s="19">
        <v>5.425714285714286</v>
      </c>
      <c r="J140" s="11">
        <f t="shared" si="10"/>
        <v>5.4</v>
      </c>
      <c r="K140" s="11">
        <f t="shared" si="11"/>
        <v>6.3</v>
      </c>
      <c r="L140" s="20">
        <v>12</v>
      </c>
    </row>
    <row r="141" spans="4:12" ht="14.25" customHeight="1" outlineLevel="1">
      <c r="D141" s="7">
        <v>5</v>
      </c>
      <c r="E141" s="5">
        <v>201421940</v>
      </c>
      <c r="F141" s="8">
        <v>6</v>
      </c>
      <c r="G141" s="8">
        <v>51</v>
      </c>
      <c r="H141" s="14"/>
      <c r="I141" s="19">
        <v>5.714285714285714</v>
      </c>
      <c r="J141" s="11">
        <f t="shared" si="10"/>
        <v>5.7</v>
      </c>
      <c r="K141" s="11">
        <f t="shared" si="11"/>
        <v>6.6</v>
      </c>
      <c r="L141" s="20">
        <v>8</v>
      </c>
    </row>
    <row r="142" spans="4:12" ht="14.25" customHeight="1" outlineLevel="1">
      <c r="D142" s="7">
        <v>6</v>
      </c>
      <c r="E142" s="5">
        <v>201426560</v>
      </c>
      <c r="F142" s="8">
        <v>6</v>
      </c>
      <c r="G142" s="8">
        <v>68</v>
      </c>
      <c r="H142" s="14"/>
      <c r="I142" s="19">
        <v>4.214285714285714</v>
      </c>
      <c r="J142" s="11">
        <f t="shared" si="10"/>
        <v>4.2</v>
      </c>
      <c r="K142" s="11">
        <f t="shared" si="11"/>
        <v>5.1</v>
      </c>
      <c r="L142" s="20">
        <v>4</v>
      </c>
    </row>
    <row r="143" spans="4:12" ht="14.25" customHeight="1" outlineLevel="1">
      <c r="D143" s="7">
        <v>7</v>
      </c>
      <c r="E143" s="5">
        <v>201427460</v>
      </c>
      <c r="F143" s="8">
        <v>6</v>
      </c>
      <c r="G143" s="8">
        <v>72</v>
      </c>
      <c r="H143" s="14"/>
      <c r="I143" s="19">
        <v>4.785714285714286</v>
      </c>
      <c r="J143" s="11">
        <f t="shared" si="10"/>
        <v>4.8</v>
      </c>
      <c r="K143" s="11">
        <f t="shared" si="11"/>
        <v>5.7</v>
      </c>
      <c r="L143" s="20">
        <v>0</v>
      </c>
    </row>
    <row r="144" spans="4:12" ht="14.25" customHeight="1" outlineLevel="1">
      <c r="D144" s="7">
        <v>8</v>
      </c>
      <c r="E144" s="5">
        <v>201429740</v>
      </c>
      <c r="F144" s="8">
        <v>6</v>
      </c>
      <c r="G144" s="8">
        <v>68</v>
      </c>
      <c r="H144" s="14"/>
      <c r="I144" s="19">
        <v>5.5</v>
      </c>
      <c r="J144" s="11">
        <f t="shared" si="10"/>
        <v>5.5</v>
      </c>
      <c r="K144" s="11">
        <f t="shared" si="11"/>
        <v>6.4</v>
      </c>
      <c r="L144" s="20">
        <v>5</v>
      </c>
    </row>
    <row r="145" spans="4:12" ht="14.25" customHeight="1" outlineLevel="1">
      <c r="D145" s="7">
        <v>9</v>
      </c>
      <c r="E145" s="5">
        <v>201445480</v>
      </c>
      <c r="F145" s="8">
        <v>6</v>
      </c>
      <c r="G145" s="8">
        <v>68</v>
      </c>
      <c r="H145" s="14"/>
      <c r="I145" s="19">
        <v>6.142857142857143</v>
      </c>
      <c r="J145" s="11">
        <f t="shared" si="10"/>
        <v>6.1</v>
      </c>
      <c r="K145" s="11">
        <f t="shared" si="11"/>
        <v>7</v>
      </c>
      <c r="L145" s="20">
        <v>7</v>
      </c>
    </row>
    <row r="146" spans="4:12" ht="14.25" customHeight="1" outlineLevel="1">
      <c r="D146" s="7">
        <v>10</v>
      </c>
      <c r="E146" s="5">
        <v>201446040</v>
      </c>
      <c r="F146" s="8">
        <v>6</v>
      </c>
      <c r="G146" s="8">
        <v>80</v>
      </c>
      <c r="H146" s="14"/>
      <c r="I146" s="19">
        <v>4.642857142857143</v>
      </c>
      <c r="J146" s="11">
        <f t="shared" si="10"/>
        <v>4.6</v>
      </c>
      <c r="K146" s="11">
        <f t="shared" si="11"/>
        <v>5.5</v>
      </c>
      <c r="L146" s="20">
        <v>5</v>
      </c>
    </row>
    <row r="147" spans="4:12" ht="14.25" customHeight="1" outlineLevel="1">
      <c r="D147" s="7">
        <v>11</v>
      </c>
      <c r="E147" s="5">
        <v>201450760</v>
      </c>
      <c r="F147" s="8">
        <v>6</v>
      </c>
      <c r="G147" s="8">
        <v>72</v>
      </c>
      <c r="H147" s="14" t="s">
        <v>17</v>
      </c>
      <c r="I147" s="19"/>
      <c r="J147" s="11">
        <f t="shared" si="10"/>
      </c>
      <c r="K147" s="11">
        <f t="shared" si="11"/>
      </c>
      <c r="L147" s="20"/>
    </row>
    <row r="148" spans="4:12" ht="14.25" customHeight="1" outlineLevel="1">
      <c r="D148" s="7">
        <v>12</v>
      </c>
      <c r="E148" s="5">
        <v>201453860</v>
      </c>
      <c r="F148" s="8">
        <v>6</v>
      </c>
      <c r="G148" s="8">
        <v>68</v>
      </c>
      <c r="H148" s="14" t="s">
        <v>17</v>
      </c>
      <c r="I148" s="19"/>
      <c r="J148" s="11">
        <f t="shared" si="10"/>
      </c>
      <c r="K148" s="11">
        <f t="shared" si="11"/>
      </c>
      <c r="L148" s="20"/>
    </row>
    <row r="149" spans="4:12" ht="14.25" customHeight="1" outlineLevel="1">
      <c r="D149" s="7">
        <v>13</v>
      </c>
      <c r="E149" s="5">
        <v>201454740</v>
      </c>
      <c r="F149" s="8">
        <v>6</v>
      </c>
      <c r="G149" s="8">
        <v>76</v>
      </c>
      <c r="H149" s="14"/>
      <c r="I149" s="19">
        <v>3.7857142857142856</v>
      </c>
      <c r="J149" s="11">
        <f t="shared" si="10"/>
        <v>3.8</v>
      </c>
      <c r="K149" s="11">
        <f t="shared" si="11"/>
        <v>4.7</v>
      </c>
      <c r="L149" s="20">
        <v>10</v>
      </c>
    </row>
    <row r="150" spans="4:12" ht="14.25" customHeight="1" outlineLevel="1">
      <c r="D150" s="7">
        <v>14</v>
      </c>
      <c r="E150" s="5">
        <v>201456060</v>
      </c>
      <c r="F150" s="8">
        <v>6</v>
      </c>
      <c r="G150" s="8">
        <v>68</v>
      </c>
      <c r="H150" s="14"/>
      <c r="I150" s="19">
        <v>4.714285714285714</v>
      </c>
      <c r="J150" s="11">
        <f t="shared" si="10"/>
        <v>4.7</v>
      </c>
      <c r="K150" s="11">
        <f t="shared" si="11"/>
        <v>5.6</v>
      </c>
      <c r="L150" s="20">
        <v>12</v>
      </c>
    </row>
    <row r="151" spans="4:12" ht="14.25" customHeight="1" outlineLevel="1">
      <c r="D151" s="7">
        <v>15</v>
      </c>
      <c r="E151" s="5">
        <v>201457580</v>
      </c>
      <c r="F151" s="8">
        <v>6</v>
      </c>
      <c r="G151" s="8">
        <v>52</v>
      </c>
      <c r="H151" s="14"/>
      <c r="I151" s="19">
        <v>6.428571428571429</v>
      </c>
      <c r="J151" s="11">
        <f t="shared" si="10"/>
        <v>6.4</v>
      </c>
      <c r="K151" s="11">
        <f t="shared" si="11"/>
        <v>7.3</v>
      </c>
      <c r="L151" s="20">
        <v>4</v>
      </c>
    </row>
    <row r="152" spans="4:12" ht="14.25" customHeight="1" outlineLevel="1">
      <c r="D152" s="7">
        <v>16</v>
      </c>
      <c r="E152" s="5">
        <v>201463680</v>
      </c>
      <c r="F152" s="8">
        <v>6</v>
      </c>
      <c r="G152" s="8">
        <v>71</v>
      </c>
      <c r="H152" s="14"/>
      <c r="I152" s="19">
        <v>6.857142857142857</v>
      </c>
      <c r="J152" s="11">
        <f t="shared" si="10"/>
        <v>6.9</v>
      </c>
      <c r="K152" s="11">
        <f t="shared" si="11"/>
        <v>7.8</v>
      </c>
      <c r="L152" s="20">
        <v>8</v>
      </c>
    </row>
    <row r="153" spans="4:12" ht="14.25" customHeight="1" outlineLevel="1">
      <c r="D153" s="7">
        <v>17</v>
      </c>
      <c r="E153" s="5">
        <v>201467840</v>
      </c>
      <c r="F153" s="8">
        <v>6</v>
      </c>
      <c r="G153" s="8">
        <v>54</v>
      </c>
      <c r="H153" s="14"/>
      <c r="I153" s="19">
        <v>4.642857142857143</v>
      </c>
      <c r="J153" s="11">
        <f t="shared" si="10"/>
        <v>4.6</v>
      </c>
      <c r="K153" s="11">
        <f t="shared" si="11"/>
        <v>5.5</v>
      </c>
      <c r="L153" s="20">
        <v>9</v>
      </c>
    </row>
    <row r="154" spans="4:12" ht="14.25" customHeight="1" outlineLevel="1">
      <c r="D154" s="7">
        <v>18</v>
      </c>
      <c r="E154" s="5">
        <v>201470560</v>
      </c>
      <c r="F154" s="8">
        <v>6</v>
      </c>
      <c r="G154" s="8">
        <v>74</v>
      </c>
      <c r="H154" s="9"/>
      <c r="I154" s="19">
        <v>5.94047619047619</v>
      </c>
      <c r="J154" s="11">
        <f t="shared" si="10"/>
        <v>5.9</v>
      </c>
      <c r="K154" s="11">
        <f t="shared" si="11"/>
        <v>6.8</v>
      </c>
      <c r="L154" s="20">
        <v>5</v>
      </c>
    </row>
    <row r="155" spans="4:12" ht="14.25" customHeight="1" outlineLevel="1">
      <c r="D155" s="7">
        <v>19</v>
      </c>
      <c r="E155" s="5">
        <v>201471060</v>
      </c>
      <c r="F155" s="8">
        <v>6</v>
      </c>
      <c r="G155" s="8">
        <v>76</v>
      </c>
      <c r="H155" s="14"/>
      <c r="I155" s="19">
        <v>4.285714285714286</v>
      </c>
      <c r="J155" s="11">
        <f t="shared" si="10"/>
        <v>4.3</v>
      </c>
      <c r="K155" s="11">
        <f t="shared" si="11"/>
        <v>5.2</v>
      </c>
      <c r="L155" s="20">
        <v>4</v>
      </c>
    </row>
    <row r="156" spans="4:12" ht="14.25" customHeight="1" outlineLevel="1">
      <c r="D156" s="7">
        <v>20</v>
      </c>
      <c r="E156" s="5">
        <v>201471080</v>
      </c>
      <c r="F156" s="8">
        <v>6</v>
      </c>
      <c r="G156" s="8">
        <v>75</v>
      </c>
      <c r="H156" s="14"/>
      <c r="I156" s="19">
        <v>4.785714285714286</v>
      </c>
      <c r="J156" s="11">
        <f t="shared" si="10"/>
        <v>4.8</v>
      </c>
      <c r="K156" s="11">
        <f t="shared" si="11"/>
        <v>5.7</v>
      </c>
      <c r="L156" s="20">
        <v>7</v>
      </c>
    </row>
    <row r="157" spans="4:12" ht="14.25" customHeight="1" outlineLevel="1">
      <c r="D157" s="7">
        <v>21</v>
      </c>
      <c r="E157" s="5">
        <v>201471580</v>
      </c>
      <c r="F157" s="8">
        <v>6</v>
      </c>
      <c r="G157" s="8">
        <v>70</v>
      </c>
      <c r="H157" s="14"/>
      <c r="I157" s="19">
        <v>4.928571428571429</v>
      </c>
      <c r="J157" s="11">
        <f t="shared" si="10"/>
        <v>4.9</v>
      </c>
      <c r="K157" s="11">
        <f t="shared" si="11"/>
        <v>5.8</v>
      </c>
      <c r="L157" s="20">
        <v>4</v>
      </c>
    </row>
    <row r="158" spans="4:12" ht="14.25" customHeight="1" outlineLevel="1">
      <c r="D158" s="7">
        <v>22</v>
      </c>
      <c r="E158" s="5">
        <v>201472140</v>
      </c>
      <c r="F158" s="8">
        <v>6</v>
      </c>
      <c r="G158" s="8">
        <v>67</v>
      </c>
      <c r="H158" s="14"/>
      <c r="I158" s="19">
        <v>4.285714285714286</v>
      </c>
      <c r="J158" s="11">
        <f t="shared" si="10"/>
        <v>4.3</v>
      </c>
      <c r="K158" s="11">
        <f t="shared" si="11"/>
        <v>5.2</v>
      </c>
      <c r="L158" s="20">
        <v>3</v>
      </c>
    </row>
    <row r="159" spans="4:12" ht="14.25" customHeight="1" outlineLevel="1">
      <c r="D159" s="7">
        <v>23</v>
      </c>
      <c r="E159" s="5">
        <v>201473720</v>
      </c>
      <c r="F159" s="8">
        <v>6</v>
      </c>
      <c r="G159" s="8">
        <v>70</v>
      </c>
      <c r="H159" s="14"/>
      <c r="I159" s="19">
        <v>6.5</v>
      </c>
      <c r="J159" s="11">
        <f t="shared" si="10"/>
        <v>6.5</v>
      </c>
      <c r="K159" s="11">
        <f t="shared" si="11"/>
        <v>7.4</v>
      </c>
      <c r="L159" s="20">
        <v>4</v>
      </c>
    </row>
    <row r="160" spans="4:12" ht="14.25" customHeight="1" outlineLevel="1">
      <c r="D160" s="7">
        <v>24</v>
      </c>
      <c r="E160" s="5">
        <v>201473940</v>
      </c>
      <c r="F160" s="8">
        <v>6</v>
      </c>
      <c r="G160" s="8">
        <v>70</v>
      </c>
      <c r="H160" s="14"/>
      <c r="I160" s="19">
        <v>7.428571428571429</v>
      </c>
      <c r="J160" s="11">
        <f t="shared" si="10"/>
        <v>7.4</v>
      </c>
      <c r="K160" s="11">
        <f t="shared" si="11"/>
        <v>8.3</v>
      </c>
      <c r="L160" s="20">
        <v>5</v>
      </c>
    </row>
    <row r="161" spans="4:12" ht="14.25" customHeight="1" outlineLevel="1">
      <c r="D161" s="7">
        <v>25</v>
      </c>
      <c r="E161" s="5">
        <v>201479840</v>
      </c>
      <c r="F161" s="8">
        <v>6</v>
      </c>
      <c r="G161" s="8">
        <v>52</v>
      </c>
      <c r="H161" s="14"/>
      <c r="I161" s="19">
        <v>6</v>
      </c>
      <c r="J161" s="11">
        <f t="shared" si="10"/>
        <v>6</v>
      </c>
      <c r="K161" s="11">
        <f t="shared" si="11"/>
        <v>6.9</v>
      </c>
      <c r="L161" s="20">
        <v>5</v>
      </c>
    </row>
    <row r="162" spans="4:12" ht="14.25" customHeight="1" outlineLevel="1">
      <c r="D162" s="7">
        <v>26</v>
      </c>
      <c r="E162" s="5">
        <v>201480620</v>
      </c>
      <c r="F162" s="8">
        <v>6</v>
      </c>
      <c r="G162" s="8">
        <v>69</v>
      </c>
      <c r="H162" s="14" t="s">
        <v>17</v>
      </c>
      <c r="I162" s="19"/>
      <c r="J162" s="11">
        <f t="shared" si="10"/>
      </c>
      <c r="K162" s="11">
        <f t="shared" si="11"/>
      </c>
      <c r="L162" s="20"/>
    </row>
    <row r="163" spans="4:12" ht="14.25" customHeight="1" outlineLevel="1">
      <c r="D163" s="7">
        <v>27</v>
      </c>
      <c r="E163" s="5">
        <v>201480840</v>
      </c>
      <c r="F163" s="8">
        <v>6</v>
      </c>
      <c r="G163" s="8">
        <v>77</v>
      </c>
      <c r="H163" s="14"/>
      <c r="I163" s="19">
        <v>5</v>
      </c>
      <c r="J163" s="11">
        <f t="shared" si="10"/>
        <v>5</v>
      </c>
      <c r="K163" s="11">
        <f t="shared" si="11"/>
        <v>5.9</v>
      </c>
      <c r="L163" s="20">
        <v>5</v>
      </c>
    </row>
    <row r="164" spans="4:12" ht="14.25" customHeight="1" outlineLevel="1">
      <c r="D164" s="7">
        <v>28</v>
      </c>
      <c r="E164" s="5">
        <v>201481020</v>
      </c>
      <c r="F164" s="8">
        <v>6</v>
      </c>
      <c r="G164" s="8">
        <v>54</v>
      </c>
      <c r="H164" s="14"/>
      <c r="I164" s="19">
        <v>3.7857142857142856</v>
      </c>
      <c r="J164" s="11">
        <f t="shared" si="10"/>
        <v>3.8</v>
      </c>
      <c r="K164" s="11">
        <f t="shared" si="11"/>
        <v>4.7</v>
      </c>
      <c r="L164" s="20">
        <v>7</v>
      </c>
    </row>
    <row r="165" ht="46.5" customHeight="1"/>
    <row r="166" spans="1:17" ht="18" customHeight="1">
      <c r="A166" s="5">
        <v>7</v>
      </c>
      <c r="B166" s="15" t="s">
        <v>20</v>
      </c>
      <c r="C166" s="16"/>
      <c r="D166" s="6"/>
      <c r="E166" s="6"/>
      <c r="F166" s="6"/>
      <c r="G166" s="6"/>
      <c r="H166" s="14"/>
      <c r="I166" s="6"/>
      <c r="J166" s="6"/>
      <c r="K166" s="6"/>
      <c r="L166" s="6"/>
      <c r="N166" s="12">
        <f>IF(ISERROR(AVERAGE(J167:J192)),"",ROUND(AVERAGE(J167:J192),1))</f>
      </c>
      <c r="O166" s="12">
        <f>IF(ISERROR(STDEV(J167:J192)),"",STDEV(J167:J192))</f>
      </c>
      <c r="P166" s="12">
        <f>IF(ISERROR(AVERAGE(K167:K192)),"",AVERAGE(K167:K192))</f>
      </c>
      <c r="Q166" s="12">
        <f>IF(ISERROR(STDEV(K167:K192)),"",STDEV(K167:K192))</f>
      </c>
    </row>
    <row r="167" spans="4:12" ht="14.25" customHeight="1" outlineLevel="1">
      <c r="D167" s="7">
        <v>1</v>
      </c>
      <c r="E167" s="5">
        <v>201319250</v>
      </c>
      <c r="F167" s="8">
        <v>7</v>
      </c>
      <c r="G167" s="8">
        <v>59</v>
      </c>
      <c r="H167" s="14"/>
      <c r="I167" s="19"/>
      <c r="J167" s="11">
        <f>IF(OR(H167&gt;"†",OR(ISTEXT(I167),ISBLANK(I167))),"",ROUND(I167,1))</f>
      </c>
      <c r="K167" s="11">
        <f>IF(OR(H167&gt;"†",OR(ISTEXT(I167),ISBLANK(I167))),"",IF(ROUND((J167-N$166)+6,1)&gt;10,10,IF(ROUND((J167-N$166)+6,1)&lt;0,0,ROUND((J167-N$166)+6,1))))</f>
      </c>
      <c r="L167" s="20"/>
    </row>
    <row r="168" spans="4:12" ht="14.25" customHeight="1" outlineLevel="1">
      <c r="D168" s="7">
        <v>2</v>
      </c>
      <c r="E168" s="5">
        <v>201414720</v>
      </c>
      <c r="F168" s="8">
        <v>7</v>
      </c>
      <c r="G168" s="8">
        <v>52</v>
      </c>
      <c r="H168" s="14"/>
      <c r="I168" s="19"/>
      <c r="J168" s="11">
        <f aca="true" t="shared" si="12" ref="J168:J192">IF(OR(H168&gt;"†",OR(ISTEXT(I168),ISBLANK(I168))),"",ROUND(I168,1))</f>
      </c>
      <c r="K168" s="11">
        <f aca="true" t="shared" si="13" ref="K168:K192">IF(OR(H168&gt;"†",OR(ISTEXT(I168),ISBLANK(I168))),"",IF(ROUND((J168-N$166)+6,1)&gt;10,10,IF(ROUND((J168-N$166)+6,1)&lt;0,0,ROUND((J168-N$166)+6,1))))</f>
      </c>
      <c r="L168" s="20"/>
    </row>
    <row r="169" spans="4:12" ht="14.25" customHeight="1" outlineLevel="1">
      <c r="D169" s="7">
        <v>3</v>
      </c>
      <c r="E169" s="5">
        <v>201419720</v>
      </c>
      <c r="F169" s="8">
        <v>7</v>
      </c>
      <c r="G169" s="8">
        <v>53</v>
      </c>
      <c r="H169" s="14"/>
      <c r="I169" s="19"/>
      <c r="J169" s="11">
        <f t="shared" si="12"/>
      </c>
      <c r="K169" s="11">
        <f t="shared" si="13"/>
      </c>
      <c r="L169" s="20"/>
    </row>
    <row r="170" spans="4:12" ht="14.25" customHeight="1" outlineLevel="1">
      <c r="D170" s="7">
        <v>4</v>
      </c>
      <c r="E170" s="5">
        <v>201419760</v>
      </c>
      <c r="F170" s="8">
        <v>7</v>
      </c>
      <c r="G170" s="8">
        <v>68</v>
      </c>
      <c r="H170" s="14"/>
      <c r="I170" s="19"/>
      <c r="J170" s="11">
        <f t="shared" si="12"/>
      </c>
      <c r="K170" s="11">
        <f t="shared" si="13"/>
      </c>
      <c r="L170" s="20"/>
    </row>
    <row r="171" spans="4:12" ht="14.25" customHeight="1" outlineLevel="1">
      <c r="D171" s="7">
        <v>5</v>
      </c>
      <c r="E171" s="5">
        <v>201420180</v>
      </c>
      <c r="F171" s="8">
        <v>7</v>
      </c>
      <c r="G171" s="8">
        <v>59</v>
      </c>
      <c r="H171" s="14"/>
      <c r="I171" s="19"/>
      <c r="J171" s="11">
        <f t="shared" si="12"/>
      </c>
      <c r="K171" s="11">
        <f t="shared" si="13"/>
      </c>
      <c r="L171" s="20"/>
    </row>
    <row r="172" spans="4:12" ht="14.25" customHeight="1" outlineLevel="1">
      <c r="D172" s="7">
        <v>6</v>
      </c>
      <c r="E172" s="5">
        <v>201423740</v>
      </c>
      <c r="F172" s="8">
        <v>7</v>
      </c>
      <c r="G172" s="8">
        <v>62</v>
      </c>
      <c r="H172" s="14"/>
      <c r="I172" s="19"/>
      <c r="J172" s="11">
        <f t="shared" si="12"/>
      </c>
      <c r="K172" s="11">
        <f t="shared" si="13"/>
      </c>
      <c r="L172" s="20"/>
    </row>
    <row r="173" spans="4:12" ht="14.25" customHeight="1" outlineLevel="1">
      <c r="D173" s="7">
        <v>7</v>
      </c>
      <c r="E173" s="5">
        <v>201428080</v>
      </c>
      <c r="F173" s="8">
        <v>7</v>
      </c>
      <c r="G173" s="8">
        <v>80</v>
      </c>
      <c r="H173" s="14"/>
      <c r="I173" s="19"/>
      <c r="J173" s="11">
        <f t="shared" si="12"/>
      </c>
      <c r="K173" s="11">
        <f t="shared" si="13"/>
      </c>
      <c r="L173" s="20"/>
    </row>
    <row r="174" spans="4:12" ht="14.25" customHeight="1" outlineLevel="1">
      <c r="D174" s="7">
        <v>8</v>
      </c>
      <c r="E174" s="5">
        <v>201432560</v>
      </c>
      <c r="F174" s="8">
        <v>7</v>
      </c>
      <c r="G174" s="8">
        <v>73</v>
      </c>
      <c r="H174" s="14"/>
      <c r="I174" s="19"/>
      <c r="J174" s="11">
        <f t="shared" si="12"/>
      </c>
      <c r="K174" s="11">
        <f t="shared" si="13"/>
      </c>
      <c r="L174" s="20"/>
    </row>
    <row r="175" spans="4:12" ht="14.25" customHeight="1" outlineLevel="1">
      <c r="D175" s="7">
        <v>9</v>
      </c>
      <c r="E175" s="5">
        <v>201437340</v>
      </c>
      <c r="F175" s="8">
        <v>7</v>
      </c>
      <c r="G175" s="8">
        <v>54</v>
      </c>
      <c r="H175" s="14"/>
      <c r="I175" s="19"/>
      <c r="J175" s="11">
        <f t="shared" si="12"/>
      </c>
      <c r="K175" s="11">
        <f t="shared" si="13"/>
      </c>
      <c r="L175" s="20"/>
    </row>
    <row r="176" spans="4:12" ht="14.25" customHeight="1" outlineLevel="1">
      <c r="D176" s="7">
        <v>10</v>
      </c>
      <c r="E176" s="5">
        <v>201440280</v>
      </c>
      <c r="F176" s="8">
        <v>7</v>
      </c>
      <c r="G176" s="8">
        <v>61</v>
      </c>
      <c r="H176" s="14"/>
      <c r="I176" s="19"/>
      <c r="J176" s="11">
        <f t="shared" si="12"/>
      </c>
      <c r="K176" s="11">
        <f t="shared" si="13"/>
      </c>
      <c r="L176" s="20"/>
    </row>
    <row r="177" spans="4:12" ht="14.25" customHeight="1" outlineLevel="1">
      <c r="D177" s="7">
        <v>11</v>
      </c>
      <c r="E177" s="5">
        <v>201440740</v>
      </c>
      <c r="F177" s="8">
        <v>7</v>
      </c>
      <c r="G177" s="8">
        <v>61</v>
      </c>
      <c r="H177" s="14"/>
      <c r="I177" s="19"/>
      <c r="J177" s="11">
        <f t="shared" si="12"/>
      </c>
      <c r="K177" s="11">
        <f t="shared" si="13"/>
      </c>
      <c r="L177" s="20"/>
    </row>
    <row r="178" spans="4:12" ht="14.25" customHeight="1" outlineLevel="1">
      <c r="D178" s="7">
        <v>12</v>
      </c>
      <c r="E178" s="5">
        <v>201442860</v>
      </c>
      <c r="F178" s="8">
        <v>7</v>
      </c>
      <c r="G178" s="8">
        <v>54</v>
      </c>
      <c r="H178" s="14"/>
      <c r="I178" s="19"/>
      <c r="J178" s="11">
        <f t="shared" si="12"/>
      </c>
      <c r="K178" s="11">
        <f t="shared" si="13"/>
      </c>
      <c r="L178" s="20"/>
    </row>
    <row r="179" spans="4:12" ht="14.25" customHeight="1" outlineLevel="1">
      <c r="D179" s="7">
        <v>13</v>
      </c>
      <c r="E179" s="5">
        <v>201446860</v>
      </c>
      <c r="F179" s="8">
        <v>7</v>
      </c>
      <c r="G179" s="8">
        <v>53</v>
      </c>
      <c r="H179" s="9"/>
      <c r="I179" s="19"/>
      <c r="J179" s="11">
        <f t="shared" si="12"/>
      </c>
      <c r="K179" s="11">
        <f t="shared" si="13"/>
      </c>
      <c r="L179" s="20"/>
    </row>
    <row r="180" spans="4:12" ht="14.25" customHeight="1" outlineLevel="1">
      <c r="D180" s="7">
        <v>14</v>
      </c>
      <c r="E180" s="5">
        <v>201447080</v>
      </c>
      <c r="F180" s="8">
        <v>7</v>
      </c>
      <c r="G180" s="8">
        <v>59</v>
      </c>
      <c r="H180" s="14"/>
      <c r="I180" s="19"/>
      <c r="J180" s="11">
        <f t="shared" si="12"/>
      </c>
      <c r="K180" s="11">
        <f t="shared" si="13"/>
      </c>
      <c r="L180" s="20"/>
    </row>
    <row r="181" spans="4:12" ht="14.25" customHeight="1" outlineLevel="1">
      <c r="D181" s="7">
        <v>15</v>
      </c>
      <c r="E181" s="5">
        <v>201449620</v>
      </c>
      <c r="F181" s="8">
        <v>7</v>
      </c>
      <c r="G181" s="8">
        <v>59</v>
      </c>
      <c r="H181" s="14"/>
      <c r="I181" s="19"/>
      <c r="J181" s="11">
        <f t="shared" si="12"/>
      </c>
      <c r="K181" s="11">
        <f t="shared" si="13"/>
      </c>
      <c r="L181" s="20"/>
    </row>
    <row r="182" spans="4:12" ht="14.25" customHeight="1" outlineLevel="1">
      <c r="D182" s="7">
        <v>16</v>
      </c>
      <c r="E182" s="5">
        <v>201452460</v>
      </c>
      <c r="F182" s="8">
        <v>7</v>
      </c>
      <c r="G182" s="8">
        <v>51</v>
      </c>
      <c r="H182" s="14"/>
      <c r="I182" s="19"/>
      <c r="J182" s="11">
        <f t="shared" si="12"/>
      </c>
      <c r="K182" s="11">
        <f t="shared" si="13"/>
      </c>
      <c r="L182" s="20"/>
    </row>
    <row r="183" spans="4:12" ht="14.25" customHeight="1" outlineLevel="1">
      <c r="D183" s="7">
        <v>17</v>
      </c>
      <c r="E183" s="5">
        <v>201452600</v>
      </c>
      <c r="F183" s="8">
        <v>7</v>
      </c>
      <c r="G183" s="8">
        <v>60</v>
      </c>
      <c r="H183" s="14"/>
      <c r="I183" s="19"/>
      <c r="J183" s="11">
        <f t="shared" si="12"/>
      </c>
      <c r="K183" s="11">
        <f t="shared" si="13"/>
      </c>
      <c r="L183" s="20"/>
    </row>
    <row r="184" spans="4:12" ht="14.25" customHeight="1" outlineLevel="1">
      <c r="D184" s="7">
        <v>18</v>
      </c>
      <c r="E184" s="5">
        <v>201454800</v>
      </c>
      <c r="F184" s="8">
        <v>7</v>
      </c>
      <c r="G184" s="8">
        <v>61</v>
      </c>
      <c r="H184" s="14"/>
      <c r="I184" s="19"/>
      <c r="J184" s="11">
        <f t="shared" si="12"/>
      </c>
      <c r="K184" s="11">
        <f t="shared" si="13"/>
      </c>
      <c r="L184" s="20"/>
    </row>
    <row r="185" spans="4:12" ht="14.25" customHeight="1" outlineLevel="1">
      <c r="D185" s="7">
        <v>19</v>
      </c>
      <c r="E185" s="5">
        <v>201456760</v>
      </c>
      <c r="F185" s="8">
        <v>7</v>
      </c>
      <c r="G185" s="8">
        <v>61</v>
      </c>
      <c r="H185" s="14"/>
      <c r="I185" s="19"/>
      <c r="J185" s="11">
        <f t="shared" si="12"/>
      </c>
      <c r="K185" s="11">
        <f t="shared" si="13"/>
      </c>
      <c r="L185" s="20"/>
    </row>
    <row r="186" spans="4:12" ht="14.25" customHeight="1" outlineLevel="1">
      <c r="D186" s="7">
        <v>20</v>
      </c>
      <c r="E186" s="5">
        <v>201457300</v>
      </c>
      <c r="F186" s="8">
        <v>7</v>
      </c>
      <c r="G186" s="8">
        <v>60</v>
      </c>
      <c r="H186" s="14"/>
      <c r="I186" s="19"/>
      <c r="J186" s="11">
        <f t="shared" si="12"/>
      </c>
      <c r="K186" s="11">
        <f t="shared" si="13"/>
      </c>
      <c r="L186" s="20"/>
    </row>
    <row r="187" spans="4:12" ht="14.25" customHeight="1" outlineLevel="1">
      <c r="D187" s="7">
        <v>21</v>
      </c>
      <c r="E187" s="5">
        <v>201458540</v>
      </c>
      <c r="F187" s="8">
        <v>7</v>
      </c>
      <c r="G187" s="8">
        <v>80</v>
      </c>
      <c r="H187" s="14" t="s">
        <v>17</v>
      </c>
      <c r="I187" s="19"/>
      <c r="J187" s="11">
        <f t="shared" si="12"/>
      </c>
      <c r="K187" s="11">
        <f t="shared" si="13"/>
      </c>
      <c r="L187" s="20"/>
    </row>
    <row r="188" spans="4:12" ht="14.25" customHeight="1" outlineLevel="1">
      <c r="D188" s="7">
        <v>22</v>
      </c>
      <c r="E188" s="5">
        <v>201459720</v>
      </c>
      <c r="F188" s="8">
        <v>7</v>
      </c>
      <c r="G188" s="8">
        <v>61</v>
      </c>
      <c r="H188" s="14"/>
      <c r="I188" s="19"/>
      <c r="J188" s="11">
        <f t="shared" si="12"/>
      </c>
      <c r="K188" s="11">
        <f t="shared" si="13"/>
      </c>
      <c r="L188" s="20"/>
    </row>
    <row r="189" spans="4:12" ht="14.25" customHeight="1" outlineLevel="1">
      <c r="D189" s="7">
        <v>23</v>
      </c>
      <c r="E189" s="5">
        <v>201460940</v>
      </c>
      <c r="F189" s="8">
        <v>7</v>
      </c>
      <c r="G189" s="8">
        <v>54</v>
      </c>
      <c r="H189" s="14"/>
      <c r="I189" s="19"/>
      <c r="J189" s="11">
        <f t="shared" si="12"/>
      </c>
      <c r="K189" s="11">
        <f t="shared" si="13"/>
      </c>
      <c r="L189" s="20"/>
    </row>
    <row r="190" spans="4:12" ht="14.25" customHeight="1" outlineLevel="1">
      <c r="D190" s="7">
        <v>24</v>
      </c>
      <c r="E190" s="5">
        <v>201464620</v>
      </c>
      <c r="F190" s="8">
        <v>7</v>
      </c>
      <c r="G190" s="8">
        <v>73</v>
      </c>
      <c r="H190" s="14"/>
      <c r="I190" s="19"/>
      <c r="J190" s="11">
        <f t="shared" si="12"/>
      </c>
      <c r="K190" s="11">
        <f t="shared" si="13"/>
      </c>
      <c r="L190" s="20"/>
    </row>
    <row r="191" spans="4:12" ht="14.25" customHeight="1" outlineLevel="1">
      <c r="D191" s="7">
        <v>25</v>
      </c>
      <c r="E191" s="5">
        <v>201467140</v>
      </c>
      <c r="F191" s="8">
        <v>7</v>
      </c>
      <c r="G191" s="8">
        <v>77</v>
      </c>
      <c r="H191" s="14" t="s">
        <v>17</v>
      </c>
      <c r="I191" s="19"/>
      <c r="J191" s="11">
        <f t="shared" si="12"/>
      </c>
      <c r="K191" s="11">
        <f t="shared" si="13"/>
      </c>
      <c r="L191" s="20"/>
    </row>
    <row r="192" spans="4:12" ht="14.25" customHeight="1" outlineLevel="1">
      <c r="D192" s="7">
        <v>26</v>
      </c>
      <c r="E192" s="5">
        <v>201469620</v>
      </c>
      <c r="F192" s="8">
        <v>7</v>
      </c>
      <c r="G192" s="8">
        <v>62</v>
      </c>
      <c r="H192" s="14"/>
      <c r="I192" s="19"/>
      <c r="J192" s="11">
        <f t="shared" si="12"/>
      </c>
      <c r="K192" s="11">
        <f t="shared" si="13"/>
      </c>
      <c r="L192" s="20"/>
    </row>
    <row r="193" ht="46.5" customHeight="1"/>
    <row r="194" spans="1:17" ht="18" customHeight="1">
      <c r="A194" s="5">
        <v>8</v>
      </c>
      <c r="B194" s="15" t="s">
        <v>20</v>
      </c>
      <c r="C194" s="16"/>
      <c r="D194" s="6"/>
      <c r="E194" s="6"/>
      <c r="F194" s="6"/>
      <c r="G194" s="6"/>
      <c r="H194" s="14"/>
      <c r="I194" s="6"/>
      <c r="J194" s="6"/>
      <c r="K194" s="6"/>
      <c r="L194" s="6"/>
      <c r="N194" s="12">
        <f>IF(ISERROR(AVERAGE(J195:J224)),"",ROUND(AVERAGE(J195:J224),1))</f>
      </c>
      <c r="O194" s="12">
        <f>IF(ISERROR(STDEV(J195:J224)),"",STDEV(J195:J224))</f>
      </c>
      <c r="P194" s="12">
        <f>IF(ISERROR(AVERAGE(K195:K224)),"",AVERAGE(K195:K224))</f>
      </c>
      <c r="Q194" s="12">
        <f>IF(ISERROR(STDEV(K195:K224)),"",STDEV(K195:K224))</f>
      </c>
    </row>
    <row r="195" spans="4:12" ht="14.25" customHeight="1" outlineLevel="1">
      <c r="D195" s="7">
        <v>1</v>
      </c>
      <c r="E195" s="5">
        <v>201217540</v>
      </c>
      <c r="F195" s="8">
        <v>8</v>
      </c>
      <c r="G195" s="8">
        <v>80</v>
      </c>
      <c r="H195" s="14" t="s">
        <v>17</v>
      </c>
      <c r="I195" s="19"/>
      <c r="J195" s="11">
        <f>IF(OR(H195&gt;"†",OR(ISTEXT(I195),ISBLANK(I195))),"",ROUND(I195,1))</f>
      </c>
      <c r="K195" s="11">
        <f>IF(OR(H195&gt;"†",OR(ISTEXT(I195),ISBLANK(I195))),"",IF(ROUND((J195-N$194)+6,1)&gt;10,10,IF(ROUND((J195-N$194)+6,1)&lt;0,0,ROUND((J195-N$194)+6,1))))</f>
      </c>
      <c r="L195" s="20"/>
    </row>
    <row r="196" spans="4:12" ht="14.25" customHeight="1" outlineLevel="1">
      <c r="D196" s="7">
        <v>2</v>
      </c>
      <c r="E196" s="5">
        <v>201367930</v>
      </c>
      <c r="F196" s="8">
        <v>8</v>
      </c>
      <c r="G196" s="8">
        <v>52</v>
      </c>
      <c r="H196" s="14"/>
      <c r="I196" s="19"/>
      <c r="J196" s="11">
        <f aca="true" t="shared" si="14" ref="J196:J224">IF(OR(H196&gt;"†",OR(ISTEXT(I196),ISBLANK(I196))),"",ROUND(I196,1))</f>
      </c>
      <c r="K196" s="11">
        <f aca="true" t="shared" si="15" ref="K196:K224">IF(OR(H196&gt;"†",OR(ISTEXT(I196),ISBLANK(I196))),"",IF(ROUND((J196-N$194)+6,1)&gt;10,10,IF(ROUND((J196-N$194)+6,1)&lt;0,0,ROUND((J196-N$194)+6,1))))</f>
      </c>
      <c r="L196" s="20"/>
    </row>
    <row r="197" spans="4:12" ht="14.25" customHeight="1" outlineLevel="1">
      <c r="D197" s="7">
        <v>3</v>
      </c>
      <c r="E197" s="5">
        <v>201379290</v>
      </c>
      <c r="F197" s="8">
        <v>8</v>
      </c>
      <c r="G197" s="8">
        <v>71</v>
      </c>
      <c r="H197" s="14"/>
      <c r="I197" s="19"/>
      <c r="J197" s="11">
        <f t="shared" si="14"/>
      </c>
      <c r="K197" s="11">
        <f t="shared" si="15"/>
      </c>
      <c r="L197" s="20"/>
    </row>
    <row r="198" spans="4:12" ht="14.25" customHeight="1" outlineLevel="1">
      <c r="D198" s="7">
        <v>4</v>
      </c>
      <c r="E198" s="5">
        <v>201415740</v>
      </c>
      <c r="F198" s="8">
        <v>8</v>
      </c>
      <c r="G198" s="8">
        <v>51</v>
      </c>
      <c r="H198" s="13"/>
      <c r="I198" s="19"/>
      <c r="J198" s="11">
        <f t="shared" si="14"/>
      </c>
      <c r="K198" s="11">
        <f t="shared" si="15"/>
      </c>
      <c r="L198" s="20"/>
    </row>
    <row r="199" spans="4:12" ht="14.25" customHeight="1" outlineLevel="1">
      <c r="D199" s="7">
        <v>5</v>
      </c>
      <c r="E199" s="5">
        <v>201416500</v>
      </c>
      <c r="F199" s="8">
        <v>8</v>
      </c>
      <c r="G199" s="8">
        <v>71</v>
      </c>
      <c r="H199" s="9"/>
      <c r="I199" s="19"/>
      <c r="J199" s="11">
        <f t="shared" si="14"/>
      </c>
      <c r="K199" s="11">
        <f t="shared" si="15"/>
      </c>
      <c r="L199" s="20"/>
    </row>
    <row r="200" spans="4:12" ht="14.25" customHeight="1" outlineLevel="1">
      <c r="D200" s="7">
        <v>6</v>
      </c>
      <c r="E200" s="5">
        <v>201418380</v>
      </c>
      <c r="F200" s="8">
        <v>8</v>
      </c>
      <c r="G200" s="8">
        <v>74</v>
      </c>
      <c r="H200" s="9"/>
      <c r="I200" s="19"/>
      <c r="J200" s="11">
        <f t="shared" si="14"/>
      </c>
      <c r="K200" s="11">
        <f t="shared" si="15"/>
      </c>
      <c r="L200" s="20"/>
    </row>
    <row r="201" spans="4:12" ht="14.25" customHeight="1" outlineLevel="1">
      <c r="D201" s="7">
        <v>7</v>
      </c>
      <c r="E201" s="5">
        <v>201419700</v>
      </c>
      <c r="F201" s="8">
        <v>8</v>
      </c>
      <c r="G201" s="8">
        <v>72</v>
      </c>
      <c r="H201" s="14"/>
      <c r="I201" s="19"/>
      <c r="J201" s="11">
        <f t="shared" si="14"/>
      </c>
      <c r="K201" s="11">
        <f t="shared" si="15"/>
      </c>
      <c r="L201" s="20"/>
    </row>
    <row r="202" spans="4:12" ht="14.25" customHeight="1" outlineLevel="1">
      <c r="D202" s="7">
        <v>8</v>
      </c>
      <c r="E202" s="5">
        <v>201420400</v>
      </c>
      <c r="F202" s="8">
        <v>8</v>
      </c>
      <c r="G202" s="8">
        <v>53</v>
      </c>
      <c r="H202" s="14"/>
      <c r="I202" s="19"/>
      <c r="J202" s="11">
        <f t="shared" si="14"/>
      </c>
      <c r="K202" s="11">
        <f t="shared" si="15"/>
      </c>
      <c r="L202" s="20"/>
    </row>
    <row r="203" spans="4:12" ht="14.25" customHeight="1" outlineLevel="1">
      <c r="D203" s="7">
        <v>9</v>
      </c>
      <c r="E203" s="5">
        <v>201425260</v>
      </c>
      <c r="F203" s="8">
        <v>8</v>
      </c>
      <c r="G203" s="8">
        <v>54</v>
      </c>
      <c r="H203" s="14"/>
      <c r="I203" s="19"/>
      <c r="J203" s="11">
        <f t="shared" si="14"/>
      </c>
      <c r="K203" s="11">
        <f t="shared" si="15"/>
      </c>
      <c r="L203" s="20"/>
    </row>
    <row r="204" spans="4:12" ht="14.25" customHeight="1" outlineLevel="1">
      <c r="D204" s="7">
        <v>10</v>
      </c>
      <c r="E204" s="5">
        <v>201427020</v>
      </c>
      <c r="F204" s="8">
        <v>8</v>
      </c>
      <c r="G204" s="8">
        <v>73</v>
      </c>
      <c r="H204" s="14"/>
      <c r="I204" s="19"/>
      <c r="J204" s="11">
        <f t="shared" si="14"/>
      </c>
      <c r="K204" s="11">
        <f t="shared" si="15"/>
      </c>
      <c r="L204" s="20"/>
    </row>
    <row r="205" spans="4:12" ht="14.25" customHeight="1" outlineLevel="1">
      <c r="D205" s="7">
        <v>11</v>
      </c>
      <c r="E205" s="5">
        <v>201428620</v>
      </c>
      <c r="F205" s="8">
        <v>8</v>
      </c>
      <c r="G205" s="8">
        <v>69</v>
      </c>
      <c r="H205" s="14"/>
      <c r="I205" s="19"/>
      <c r="J205" s="11">
        <f t="shared" si="14"/>
      </c>
      <c r="K205" s="11">
        <f t="shared" si="15"/>
      </c>
      <c r="L205" s="20"/>
    </row>
    <row r="206" spans="4:12" ht="14.25" customHeight="1" outlineLevel="1">
      <c r="D206" s="7">
        <v>12</v>
      </c>
      <c r="E206" s="5">
        <v>201429520</v>
      </c>
      <c r="F206" s="8">
        <v>8</v>
      </c>
      <c r="G206" s="8">
        <v>67</v>
      </c>
      <c r="H206" s="14" t="s">
        <v>17</v>
      </c>
      <c r="I206" s="19"/>
      <c r="J206" s="11">
        <f t="shared" si="14"/>
      </c>
      <c r="K206" s="11">
        <f t="shared" si="15"/>
      </c>
      <c r="L206" s="20"/>
    </row>
    <row r="207" spans="4:12" ht="14.25" customHeight="1" outlineLevel="1">
      <c r="D207" s="7">
        <v>13</v>
      </c>
      <c r="E207" s="5">
        <v>201432540</v>
      </c>
      <c r="F207" s="8">
        <v>8</v>
      </c>
      <c r="G207" s="8">
        <v>75</v>
      </c>
      <c r="H207" s="14"/>
      <c r="I207" s="19"/>
      <c r="J207" s="11">
        <f t="shared" si="14"/>
      </c>
      <c r="K207" s="11">
        <f t="shared" si="15"/>
      </c>
      <c r="L207" s="20"/>
    </row>
    <row r="208" spans="4:12" ht="14.25" customHeight="1" outlineLevel="1">
      <c r="D208" s="7">
        <v>14</v>
      </c>
      <c r="E208" s="5">
        <v>201434600</v>
      </c>
      <c r="F208" s="8">
        <v>8</v>
      </c>
      <c r="G208" s="8">
        <v>70</v>
      </c>
      <c r="H208" s="14" t="s">
        <v>17</v>
      </c>
      <c r="I208" s="19"/>
      <c r="J208" s="11">
        <f t="shared" si="14"/>
      </c>
      <c r="K208" s="11">
        <f t="shared" si="15"/>
      </c>
      <c r="L208" s="20"/>
    </row>
    <row r="209" spans="4:12" ht="14.25" customHeight="1" outlineLevel="1">
      <c r="D209" s="7">
        <v>15</v>
      </c>
      <c r="E209" s="5">
        <v>201435620</v>
      </c>
      <c r="F209" s="8">
        <v>8</v>
      </c>
      <c r="G209" s="8">
        <v>80</v>
      </c>
      <c r="H209" s="14" t="s">
        <v>17</v>
      </c>
      <c r="I209" s="19"/>
      <c r="J209" s="11">
        <f t="shared" si="14"/>
      </c>
      <c r="K209" s="11">
        <f t="shared" si="15"/>
      </c>
      <c r="L209" s="20"/>
    </row>
    <row r="210" spans="4:12" ht="14.25" customHeight="1" outlineLevel="1">
      <c r="D210" s="7">
        <v>16</v>
      </c>
      <c r="E210" s="5">
        <v>201437240</v>
      </c>
      <c r="F210" s="8">
        <v>8</v>
      </c>
      <c r="G210" s="8">
        <v>70</v>
      </c>
      <c r="H210" s="9"/>
      <c r="I210" s="19"/>
      <c r="J210" s="11">
        <f t="shared" si="14"/>
      </c>
      <c r="K210" s="11">
        <f t="shared" si="15"/>
      </c>
      <c r="L210" s="20"/>
    </row>
    <row r="211" spans="4:12" ht="14.25" customHeight="1" outlineLevel="1">
      <c r="D211" s="7">
        <v>17</v>
      </c>
      <c r="E211" s="5">
        <v>201442100</v>
      </c>
      <c r="F211" s="8">
        <v>8</v>
      </c>
      <c r="G211" s="8">
        <v>71</v>
      </c>
      <c r="H211" s="9"/>
      <c r="I211" s="19"/>
      <c r="J211" s="11">
        <f t="shared" si="14"/>
      </c>
      <c r="K211" s="11">
        <f t="shared" si="15"/>
      </c>
      <c r="L211" s="20"/>
    </row>
    <row r="212" spans="4:12" ht="14.25" customHeight="1" outlineLevel="1">
      <c r="D212" s="7">
        <v>18</v>
      </c>
      <c r="E212" s="5">
        <v>201442680</v>
      </c>
      <c r="F212" s="8">
        <v>8</v>
      </c>
      <c r="G212" s="8">
        <v>80</v>
      </c>
      <c r="H212" s="9"/>
      <c r="I212" s="19"/>
      <c r="J212" s="11">
        <f t="shared" si="14"/>
      </c>
      <c r="K212" s="11">
        <f t="shared" si="15"/>
      </c>
      <c r="L212" s="20"/>
    </row>
    <row r="213" spans="4:12" ht="14.25" customHeight="1" outlineLevel="1">
      <c r="D213" s="7">
        <v>19</v>
      </c>
      <c r="E213" s="5">
        <v>201442920</v>
      </c>
      <c r="F213" s="8">
        <v>8</v>
      </c>
      <c r="G213" s="8">
        <v>51</v>
      </c>
      <c r="H213" s="9"/>
      <c r="I213" s="19"/>
      <c r="J213" s="11">
        <f t="shared" si="14"/>
      </c>
      <c r="K213" s="11">
        <f t="shared" si="15"/>
      </c>
      <c r="L213" s="20"/>
    </row>
    <row r="214" spans="4:12" ht="14.25" customHeight="1" outlineLevel="1">
      <c r="D214" s="7">
        <v>20</v>
      </c>
      <c r="E214" s="5">
        <v>201443940</v>
      </c>
      <c r="F214" s="8">
        <v>8</v>
      </c>
      <c r="G214" s="8">
        <v>53</v>
      </c>
      <c r="H214" s="9"/>
      <c r="I214" s="19"/>
      <c r="J214" s="11">
        <f t="shared" si="14"/>
      </c>
      <c r="K214" s="11">
        <f t="shared" si="15"/>
      </c>
      <c r="L214" s="20"/>
    </row>
    <row r="215" spans="4:12" ht="14.25" customHeight="1" outlineLevel="1">
      <c r="D215" s="7">
        <v>21</v>
      </c>
      <c r="E215" s="5">
        <v>201445240</v>
      </c>
      <c r="F215" s="8">
        <v>8</v>
      </c>
      <c r="G215" s="8">
        <v>72</v>
      </c>
      <c r="H215" s="9" t="s">
        <v>17</v>
      </c>
      <c r="I215" s="19"/>
      <c r="J215" s="11">
        <f t="shared" si="14"/>
      </c>
      <c r="K215" s="11">
        <f t="shared" si="15"/>
      </c>
      <c r="L215" s="20"/>
    </row>
    <row r="216" spans="4:12" ht="14.25" customHeight="1" outlineLevel="1">
      <c r="D216" s="7">
        <v>22</v>
      </c>
      <c r="E216" s="5">
        <v>201446700</v>
      </c>
      <c r="F216" s="8">
        <v>8</v>
      </c>
      <c r="G216" s="8">
        <v>67</v>
      </c>
      <c r="H216" s="14"/>
      <c r="I216" s="19"/>
      <c r="J216" s="11">
        <f t="shared" si="14"/>
      </c>
      <c r="K216" s="11">
        <f t="shared" si="15"/>
      </c>
      <c r="L216" s="20"/>
    </row>
    <row r="217" spans="4:12" ht="14.25" customHeight="1" outlineLevel="1">
      <c r="D217" s="7">
        <v>23</v>
      </c>
      <c r="E217" s="5">
        <v>201451740</v>
      </c>
      <c r="F217" s="8">
        <v>8</v>
      </c>
      <c r="G217" s="8">
        <v>51</v>
      </c>
      <c r="H217" s="14" t="s">
        <v>18</v>
      </c>
      <c r="I217" s="19"/>
      <c r="J217" s="11">
        <f t="shared" si="14"/>
      </c>
      <c r="K217" s="11">
        <f t="shared" si="15"/>
      </c>
      <c r="L217" s="20"/>
    </row>
    <row r="218" spans="4:12" ht="14.25" customHeight="1" outlineLevel="1">
      <c r="D218" s="7">
        <v>24</v>
      </c>
      <c r="E218" s="5">
        <v>201456280</v>
      </c>
      <c r="F218" s="8">
        <v>8</v>
      </c>
      <c r="G218" s="8">
        <v>73</v>
      </c>
      <c r="H218" s="14"/>
      <c r="I218" s="19"/>
      <c r="J218" s="11">
        <f t="shared" si="14"/>
      </c>
      <c r="K218" s="11">
        <f t="shared" si="15"/>
      </c>
      <c r="L218" s="20"/>
    </row>
    <row r="219" spans="4:12" ht="14.25" customHeight="1" outlineLevel="1">
      <c r="D219" s="7">
        <v>25</v>
      </c>
      <c r="E219" s="5">
        <v>201456720</v>
      </c>
      <c r="F219" s="8">
        <v>8</v>
      </c>
      <c r="G219" s="8">
        <v>78</v>
      </c>
      <c r="H219" s="14"/>
      <c r="I219" s="19"/>
      <c r="J219" s="11">
        <f t="shared" si="14"/>
      </c>
      <c r="K219" s="11">
        <f t="shared" si="15"/>
      </c>
      <c r="L219" s="20"/>
    </row>
    <row r="220" spans="4:12" ht="14.25" customHeight="1" outlineLevel="1">
      <c r="D220" s="7">
        <v>26</v>
      </c>
      <c r="E220" s="5">
        <v>201469820</v>
      </c>
      <c r="F220" s="8">
        <v>8</v>
      </c>
      <c r="G220" s="8">
        <v>51</v>
      </c>
      <c r="H220" s="9" t="s">
        <v>17</v>
      </c>
      <c r="I220" s="19"/>
      <c r="J220" s="11">
        <f t="shared" si="14"/>
      </c>
      <c r="K220" s="11">
        <f t="shared" si="15"/>
      </c>
      <c r="L220" s="20"/>
    </row>
    <row r="221" spans="4:12" ht="14.25" customHeight="1" outlineLevel="1">
      <c r="D221" s="7">
        <v>27</v>
      </c>
      <c r="E221" s="5">
        <v>201475100</v>
      </c>
      <c r="F221" s="8">
        <v>8</v>
      </c>
      <c r="G221" s="8">
        <v>54</v>
      </c>
      <c r="H221" s="14"/>
      <c r="I221" s="19"/>
      <c r="J221" s="11">
        <f t="shared" si="14"/>
      </c>
      <c r="K221" s="11">
        <f t="shared" si="15"/>
      </c>
      <c r="L221" s="20"/>
    </row>
    <row r="222" spans="4:12" ht="14.25" customHeight="1" outlineLevel="1">
      <c r="D222" s="7">
        <v>28</v>
      </c>
      <c r="E222" s="5">
        <v>201480240</v>
      </c>
      <c r="F222" s="8">
        <v>8</v>
      </c>
      <c r="G222" s="8">
        <v>76</v>
      </c>
      <c r="H222" s="14" t="s">
        <v>17</v>
      </c>
      <c r="I222" s="19"/>
      <c r="J222" s="11">
        <f t="shared" si="14"/>
      </c>
      <c r="K222" s="11">
        <f t="shared" si="15"/>
      </c>
      <c r="L222" s="20"/>
    </row>
    <row r="223" spans="4:12" ht="14.25" customHeight="1" outlineLevel="1">
      <c r="D223" s="7">
        <v>29</v>
      </c>
      <c r="E223" s="5">
        <v>201501230</v>
      </c>
      <c r="F223" s="8">
        <v>8</v>
      </c>
      <c r="G223" s="8">
        <v>75</v>
      </c>
      <c r="H223" s="14"/>
      <c r="I223" s="19"/>
      <c r="J223" s="11">
        <f t="shared" si="14"/>
      </c>
      <c r="K223" s="11">
        <f t="shared" si="15"/>
      </c>
      <c r="L223" s="20"/>
    </row>
    <row r="224" spans="4:12" ht="14.25" customHeight="1" outlineLevel="1">
      <c r="D224" s="7">
        <v>30</v>
      </c>
      <c r="E224" s="5">
        <v>201546310</v>
      </c>
      <c r="F224" s="8">
        <v>8</v>
      </c>
      <c r="G224" s="8">
        <v>52</v>
      </c>
      <c r="H224" s="14"/>
      <c r="I224" s="19"/>
      <c r="J224" s="11">
        <f t="shared" si="14"/>
      </c>
      <c r="K224" s="11">
        <f t="shared" si="15"/>
      </c>
      <c r="L224" s="20"/>
    </row>
    <row r="225" ht="46.5" customHeight="1"/>
    <row r="226" spans="1:17" ht="18" customHeight="1">
      <c r="A226" s="5">
        <v>9</v>
      </c>
      <c r="B226" s="15" t="s">
        <v>20</v>
      </c>
      <c r="C226" s="16"/>
      <c r="D226" s="6"/>
      <c r="E226" s="6"/>
      <c r="F226" s="6"/>
      <c r="G226" s="6"/>
      <c r="H226" s="14"/>
      <c r="I226" s="6"/>
      <c r="J226" s="6"/>
      <c r="K226" s="6"/>
      <c r="L226" s="6"/>
      <c r="N226" s="12">
        <f>IF(ISERROR(AVERAGE(J227:J256)),"",ROUND(AVERAGE(J227:J256),1))</f>
      </c>
      <c r="O226" s="12">
        <f>IF(ISERROR(STDEV(J227:J256)),"",STDEV(J227:J256))</f>
      </c>
      <c r="P226" s="12">
        <f>IF(ISERROR(AVERAGE(K227:K256)),"",AVERAGE(K227:K256))</f>
      </c>
      <c r="Q226" s="12">
        <f>IF(ISERROR(STDEV(K227:K256)),"",STDEV(K227:K256))</f>
      </c>
    </row>
    <row r="227" spans="4:12" ht="14.25" customHeight="1" outlineLevel="1">
      <c r="D227" s="7">
        <v>1</v>
      </c>
      <c r="E227" s="5">
        <v>201321090</v>
      </c>
      <c r="F227" s="8">
        <v>9</v>
      </c>
      <c r="G227" s="8">
        <v>52</v>
      </c>
      <c r="H227" s="14"/>
      <c r="I227" s="19"/>
      <c r="J227" s="11">
        <f>IF(OR(H227&gt;"†",OR(ISTEXT(I227),ISBLANK(I227))),"",ROUND(I227,1))</f>
      </c>
      <c r="K227" s="11">
        <f>IF(OR(H227&gt;"†",OR(ISTEXT(I227),ISBLANK(I227))),"",IF(ROUND((J227-N$226)+6,1)&gt;10,10,IF(ROUND((J227-N$226)+6,1)&lt;0,0,ROUND((J227-N$226)+6,1))))</f>
      </c>
      <c r="L227" s="20"/>
    </row>
    <row r="228" spans="4:12" ht="14.25" customHeight="1" outlineLevel="1">
      <c r="D228" s="7">
        <v>2</v>
      </c>
      <c r="E228" s="5">
        <v>201343710</v>
      </c>
      <c r="F228" s="8">
        <v>9</v>
      </c>
      <c r="G228" s="8">
        <v>68</v>
      </c>
      <c r="H228" s="14"/>
      <c r="I228" s="19"/>
      <c r="J228" s="11">
        <f aca="true" t="shared" si="16" ref="J228:J256">IF(OR(H228&gt;"†",OR(ISTEXT(I228),ISBLANK(I228))),"",ROUND(I228,1))</f>
      </c>
      <c r="K228" s="11">
        <f aca="true" t="shared" si="17" ref="K228:K256">IF(OR(H228&gt;"†",OR(ISTEXT(I228),ISBLANK(I228))),"",IF(ROUND((J228-N$226)+6,1)&gt;10,10,IF(ROUND((J228-N$226)+6,1)&lt;0,0,ROUND((J228-N$226)+6,1))))</f>
      </c>
      <c r="L228" s="20"/>
    </row>
    <row r="229" spans="4:12" ht="14.25" customHeight="1" outlineLevel="1">
      <c r="D229" s="7">
        <v>3</v>
      </c>
      <c r="E229" s="5">
        <v>201348590</v>
      </c>
      <c r="F229" s="8">
        <v>9</v>
      </c>
      <c r="G229" s="8">
        <v>76</v>
      </c>
      <c r="H229" s="14"/>
      <c r="I229" s="19"/>
      <c r="J229" s="11">
        <f t="shared" si="16"/>
      </c>
      <c r="K229" s="11">
        <f t="shared" si="17"/>
      </c>
      <c r="L229" s="20"/>
    </row>
    <row r="230" spans="4:12" ht="14.25" customHeight="1" outlineLevel="1">
      <c r="D230" s="7">
        <v>4</v>
      </c>
      <c r="E230" s="5">
        <v>201416060</v>
      </c>
      <c r="F230" s="8">
        <v>9</v>
      </c>
      <c r="G230" s="8">
        <v>73</v>
      </c>
      <c r="H230" s="14"/>
      <c r="I230" s="19"/>
      <c r="J230" s="11">
        <f t="shared" si="16"/>
      </c>
      <c r="K230" s="11">
        <f t="shared" si="17"/>
      </c>
      <c r="L230" s="20"/>
    </row>
    <row r="231" spans="4:12" ht="14.25" customHeight="1" outlineLevel="1">
      <c r="D231" s="7">
        <v>5</v>
      </c>
      <c r="E231" s="5">
        <v>201416480</v>
      </c>
      <c r="F231" s="8">
        <v>9</v>
      </c>
      <c r="G231" s="8">
        <v>73</v>
      </c>
      <c r="H231" s="14"/>
      <c r="I231" s="19"/>
      <c r="J231" s="11">
        <f t="shared" si="16"/>
      </c>
      <c r="K231" s="11">
        <f t="shared" si="17"/>
      </c>
      <c r="L231" s="20"/>
    </row>
    <row r="232" spans="4:12" ht="14.25" customHeight="1" outlineLevel="1">
      <c r="D232" s="7">
        <v>6</v>
      </c>
      <c r="E232" s="5">
        <v>201417320</v>
      </c>
      <c r="F232" s="8">
        <v>9</v>
      </c>
      <c r="G232" s="8">
        <v>75</v>
      </c>
      <c r="H232" s="14"/>
      <c r="I232" s="19"/>
      <c r="J232" s="11">
        <f t="shared" si="16"/>
      </c>
      <c r="K232" s="11">
        <f t="shared" si="17"/>
      </c>
      <c r="L232" s="20"/>
    </row>
    <row r="233" spans="4:12" ht="14.25" customHeight="1" outlineLevel="1">
      <c r="D233" s="7">
        <v>7</v>
      </c>
      <c r="E233" s="5">
        <v>201420120</v>
      </c>
      <c r="F233" s="8">
        <v>9</v>
      </c>
      <c r="G233" s="8">
        <v>79</v>
      </c>
      <c r="H233" s="14"/>
      <c r="I233" s="19"/>
      <c r="J233" s="11">
        <f t="shared" si="16"/>
      </c>
      <c r="K233" s="11">
        <f t="shared" si="17"/>
      </c>
      <c r="L233" s="20"/>
    </row>
    <row r="234" spans="4:12" ht="14.25" customHeight="1" outlineLevel="1">
      <c r="D234" s="7">
        <v>8</v>
      </c>
      <c r="E234" s="5">
        <v>201420640</v>
      </c>
      <c r="F234" s="8">
        <v>9</v>
      </c>
      <c r="G234" s="8">
        <v>73</v>
      </c>
      <c r="H234" s="14"/>
      <c r="I234" s="19"/>
      <c r="J234" s="11">
        <f t="shared" si="16"/>
      </c>
      <c r="K234" s="11">
        <f t="shared" si="17"/>
      </c>
      <c r="L234" s="20"/>
    </row>
    <row r="235" spans="4:12" ht="14.25" customHeight="1" outlineLevel="1">
      <c r="D235" s="7">
        <v>9</v>
      </c>
      <c r="E235" s="5">
        <v>201423040</v>
      </c>
      <c r="F235" s="8">
        <v>9</v>
      </c>
      <c r="G235" s="8">
        <v>76</v>
      </c>
      <c r="H235" s="14"/>
      <c r="I235" s="19"/>
      <c r="J235" s="11">
        <f t="shared" si="16"/>
      </c>
      <c r="K235" s="11">
        <f t="shared" si="17"/>
      </c>
      <c r="L235" s="20"/>
    </row>
    <row r="236" spans="4:12" ht="14.25" customHeight="1" outlineLevel="1">
      <c r="D236" s="7">
        <v>10</v>
      </c>
      <c r="E236" s="5">
        <v>201425900</v>
      </c>
      <c r="F236" s="8">
        <v>9</v>
      </c>
      <c r="G236" s="8">
        <v>51</v>
      </c>
      <c r="H236" s="9"/>
      <c r="I236" s="19"/>
      <c r="J236" s="11">
        <f t="shared" si="16"/>
      </c>
      <c r="K236" s="11">
        <f t="shared" si="17"/>
      </c>
      <c r="L236" s="20"/>
    </row>
    <row r="237" spans="4:12" ht="14.25" customHeight="1" outlineLevel="1">
      <c r="D237" s="7">
        <v>11</v>
      </c>
      <c r="E237" s="5">
        <v>201427600</v>
      </c>
      <c r="F237" s="8">
        <v>9</v>
      </c>
      <c r="G237" s="8">
        <v>68</v>
      </c>
      <c r="H237" s="14" t="s">
        <v>17</v>
      </c>
      <c r="I237" s="19"/>
      <c r="J237" s="11">
        <f t="shared" si="16"/>
      </c>
      <c r="K237" s="11">
        <f t="shared" si="17"/>
      </c>
      <c r="L237" s="20"/>
    </row>
    <row r="238" spans="4:12" ht="14.25" customHeight="1" outlineLevel="1">
      <c r="D238" s="7">
        <v>12</v>
      </c>
      <c r="E238" s="5">
        <v>201428280</v>
      </c>
      <c r="F238" s="8">
        <v>9</v>
      </c>
      <c r="G238" s="8">
        <v>71</v>
      </c>
      <c r="H238" s="14"/>
      <c r="I238" s="19"/>
      <c r="J238" s="11">
        <f t="shared" si="16"/>
      </c>
      <c r="K238" s="11">
        <f t="shared" si="17"/>
      </c>
      <c r="L238" s="20"/>
    </row>
    <row r="239" spans="4:12" ht="14.25" customHeight="1" outlineLevel="1">
      <c r="D239" s="7">
        <v>13</v>
      </c>
      <c r="E239" s="5">
        <v>201430360</v>
      </c>
      <c r="F239" s="8">
        <v>9</v>
      </c>
      <c r="G239" s="8">
        <v>51</v>
      </c>
      <c r="H239" s="14"/>
      <c r="I239" s="19"/>
      <c r="J239" s="11">
        <f t="shared" si="16"/>
      </c>
      <c r="K239" s="11">
        <f t="shared" si="17"/>
      </c>
      <c r="L239" s="20"/>
    </row>
    <row r="240" spans="4:12" ht="14.25" customHeight="1" outlineLevel="1">
      <c r="D240" s="7">
        <v>14</v>
      </c>
      <c r="E240" s="5">
        <v>201431740</v>
      </c>
      <c r="F240" s="8">
        <v>9</v>
      </c>
      <c r="G240" s="8">
        <v>54</v>
      </c>
      <c r="H240" s="14"/>
      <c r="I240" s="19"/>
      <c r="J240" s="11">
        <f t="shared" si="16"/>
      </c>
      <c r="K240" s="11">
        <f t="shared" si="17"/>
      </c>
      <c r="L240" s="20"/>
    </row>
    <row r="241" spans="4:12" ht="14.25" customHeight="1" outlineLevel="1">
      <c r="D241" s="7">
        <v>15</v>
      </c>
      <c r="E241" s="5">
        <v>201436140</v>
      </c>
      <c r="F241" s="8">
        <v>9</v>
      </c>
      <c r="G241" s="8">
        <v>78</v>
      </c>
      <c r="H241" s="9"/>
      <c r="I241" s="19"/>
      <c r="J241" s="11">
        <f t="shared" si="16"/>
      </c>
      <c r="K241" s="11">
        <f t="shared" si="17"/>
      </c>
      <c r="L241" s="20"/>
    </row>
    <row r="242" spans="4:12" ht="14.25" customHeight="1" outlineLevel="1">
      <c r="D242" s="7">
        <v>16</v>
      </c>
      <c r="E242" s="5">
        <v>201440540</v>
      </c>
      <c r="F242" s="8">
        <v>9</v>
      </c>
      <c r="G242" s="8">
        <v>75</v>
      </c>
      <c r="H242" s="14"/>
      <c r="I242" s="19"/>
      <c r="J242" s="11">
        <f t="shared" si="16"/>
      </c>
      <c r="K242" s="11">
        <f t="shared" si="17"/>
      </c>
      <c r="L242" s="20"/>
    </row>
    <row r="243" spans="4:12" ht="14.25" customHeight="1" outlineLevel="1">
      <c r="D243" s="7">
        <v>17</v>
      </c>
      <c r="E243" s="5">
        <v>201441420</v>
      </c>
      <c r="F243" s="8">
        <v>9</v>
      </c>
      <c r="G243" s="8">
        <v>68</v>
      </c>
      <c r="H243" s="14" t="s">
        <v>17</v>
      </c>
      <c r="I243" s="19"/>
      <c r="J243" s="11">
        <f t="shared" si="16"/>
      </c>
      <c r="K243" s="11">
        <f t="shared" si="17"/>
      </c>
      <c r="L243" s="20"/>
    </row>
    <row r="244" spans="4:12" ht="14.25" customHeight="1" outlineLevel="1">
      <c r="D244" s="7">
        <v>18</v>
      </c>
      <c r="E244" s="5">
        <v>201441740</v>
      </c>
      <c r="F244" s="8">
        <v>9</v>
      </c>
      <c r="G244" s="8">
        <v>74</v>
      </c>
      <c r="H244" s="14"/>
      <c r="I244" s="19"/>
      <c r="J244" s="11">
        <f t="shared" si="16"/>
      </c>
      <c r="K244" s="11">
        <f t="shared" si="17"/>
      </c>
      <c r="L244" s="20"/>
    </row>
    <row r="245" spans="4:12" ht="14.25" customHeight="1" outlineLevel="1">
      <c r="D245" s="7">
        <v>19</v>
      </c>
      <c r="E245" s="5">
        <v>201441900</v>
      </c>
      <c r="F245" s="8">
        <v>9</v>
      </c>
      <c r="G245" s="8">
        <v>54</v>
      </c>
      <c r="H245" s="14"/>
      <c r="I245" s="19"/>
      <c r="J245" s="11">
        <f t="shared" si="16"/>
      </c>
      <c r="K245" s="11">
        <f t="shared" si="17"/>
      </c>
      <c r="L245" s="20"/>
    </row>
    <row r="246" spans="4:12" ht="14.25" customHeight="1" outlineLevel="1">
      <c r="D246" s="7">
        <v>20</v>
      </c>
      <c r="E246" s="5">
        <v>201441940</v>
      </c>
      <c r="F246" s="8">
        <v>9</v>
      </c>
      <c r="G246" s="8">
        <v>54</v>
      </c>
      <c r="H246" s="14"/>
      <c r="I246" s="19"/>
      <c r="J246" s="11">
        <f t="shared" si="16"/>
      </c>
      <c r="K246" s="11">
        <f t="shared" si="17"/>
      </c>
      <c r="L246" s="20"/>
    </row>
    <row r="247" spans="4:12" ht="14.25" customHeight="1" outlineLevel="1">
      <c r="D247" s="7">
        <v>21</v>
      </c>
      <c r="E247" s="5">
        <v>201443540</v>
      </c>
      <c r="F247" s="8">
        <v>9</v>
      </c>
      <c r="G247" s="8">
        <v>71</v>
      </c>
      <c r="H247" s="14"/>
      <c r="I247" s="19"/>
      <c r="J247" s="11">
        <f t="shared" si="16"/>
      </c>
      <c r="K247" s="11">
        <f t="shared" si="17"/>
      </c>
      <c r="L247" s="20"/>
    </row>
    <row r="248" spans="4:12" ht="14.25" customHeight="1" outlineLevel="1">
      <c r="D248" s="7">
        <v>22</v>
      </c>
      <c r="E248" s="5">
        <v>201449180</v>
      </c>
      <c r="F248" s="8">
        <v>9</v>
      </c>
      <c r="G248" s="8">
        <v>76</v>
      </c>
      <c r="H248" s="14"/>
      <c r="I248" s="19"/>
      <c r="J248" s="11">
        <f t="shared" si="16"/>
      </c>
      <c r="K248" s="11">
        <f t="shared" si="17"/>
      </c>
      <c r="L248" s="20"/>
    </row>
    <row r="249" spans="4:12" ht="14.25" customHeight="1" outlineLevel="1">
      <c r="D249" s="7">
        <v>23</v>
      </c>
      <c r="E249" s="5">
        <v>201449480</v>
      </c>
      <c r="F249" s="8">
        <v>9</v>
      </c>
      <c r="G249" s="8">
        <v>67</v>
      </c>
      <c r="H249" s="14"/>
      <c r="I249" s="19"/>
      <c r="J249" s="11">
        <f t="shared" si="16"/>
      </c>
      <c r="K249" s="11">
        <f t="shared" si="17"/>
      </c>
      <c r="L249" s="20"/>
    </row>
    <row r="250" spans="4:12" ht="14.25" customHeight="1" outlineLevel="1">
      <c r="D250" s="7">
        <v>24</v>
      </c>
      <c r="E250" s="5">
        <v>201459080</v>
      </c>
      <c r="F250" s="8">
        <v>9</v>
      </c>
      <c r="G250" s="8">
        <v>74</v>
      </c>
      <c r="H250" s="14"/>
      <c r="I250" s="19"/>
      <c r="J250" s="11">
        <f t="shared" si="16"/>
      </c>
      <c r="K250" s="11">
        <f t="shared" si="17"/>
      </c>
      <c r="L250" s="20"/>
    </row>
    <row r="251" spans="4:12" ht="14.25" customHeight="1" outlineLevel="1">
      <c r="D251" s="7">
        <v>25</v>
      </c>
      <c r="E251" s="5">
        <v>201459460</v>
      </c>
      <c r="F251" s="8">
        <v>9</v>
      </c>
      <c r="G251" s="8">
        <v>75</v>
      </c>
      <c r="H251" s="14"/>
      <c r="I251" s="19"/>
      <c r="J251" s="11">
        <f t="shared" si="16"/>
      </c>
      <c r="K251" s="11">
        <f t="shared" si="17"/>
      </c>
      <c r="L251" s="20"/>
    </row>
    <row r="252" spans="4:12" ht="14.25" customHeight="1" outlineLevel="1">
      <c r="D252" s="7">
        <v>26</v>
      </c>
      <c r="E252" s="5">
        <v>201459540</v>
      </c>
      <c r="F252" s="8">
        <v>9</v>
      </c>
      <c r="G252" s="8">
        <v>70</v>
      </c>
      <c r="H252" s="14"/>
      <c r="I252" s="19"/>
      <c r="J252" s="11">
        <f t="shared" si="16"/>
      </c>
      <c r="K252" s="11">
        <f t="shared" si="17"/>
      </c>
      <c r="L252" s="20"/>
    </row>
    <row r="253" spans="4:12" ht="14.25" customHeight="1" outlineLevel="1">
      <c r="D253" s="7">
        <v>27</v>
      </c>
      <c r="E253" s="5">
        <v>201463900</v>
      </c>
      <c r="F253" s="8">
        <v>9</v>
      </c>
      <c r="G253" s="8">
        <v>74</v>
      </c>
      <c r="H253" s="14"/>
      <c r="I253" s="19"/>
      <c r="J253" s="11">
        <f t="shared" si="16"/>
      </c>
      <c r="K253" s="11">
        <f t="shared" si="17"/>
      </c>
      <c r="L253" s="20"/>
    </row>
    <row r="254" spans="4:12" ht="14.25" customHeight="1" outlineLevel="1">
      <c r="D254" s="7">
        <v>28</v>
      </c>
      <c r="E254" s="5">
        <v>201464920</v>
      </c>
      <c r="F254" s="8">
        <v>9</v>
      </c>
      <c r="G254" s="8">
        <v>72</v>
      </c>
      <c r="H254" s="9" t="s">
        <v>17</v>
      </c>
      <c r="I254" s="19"/>
      <c r="J254" s="11">
        <f t="shared" si="16"/>
      </c>
      <c r="K254" s="11">
        <f t="shared" si="17"/>
      </c>
      <c r="L254" s="20"/>
    </row>
    <row r="255" spans="4:12" ht="14.25" customHeight="1" outlineLevel="1">
      <c r="D255" s="7">
        <v>29</v>
      </c>
      <c r="E255" s="5">
        <v>201465780</v>
      </c>
      <c r="F255" s="8">
        <v>9</v>
      </c>
      <c r="G255" s="8">
        <v>74</v>
      </c>
      <c r="H255" s="14" t="s">
        <v>18</v>
      </c>
      <c r="I255" s="19"/>
      <c r="J255" s="11">
        <f t="shared" si="16"/>
      </c>
      <c r="K255" s="11">
        <f t="shared" si="17"/>
      </c>
      <c r="L255" s="20"/>
    </row>
    <row r="256" spans="4:12" ht="14.25" customHeight="1" outlineLevel="1">
      <c r="D256" s="7">
        <v>30</v>
      </c>
      <c r="E256" s="5">
        <v>201475860</v>
      </c>
      <c r="F256" s="8">
        <v>9</v>
      </c>
      <c r="G256" s="8">
        <v>51</v>
      </c>
      <c r="H256" s="9"/>
      <c r="I256" s="19"/>
      <c r="J256" s="11">
        <f t="shared" si="16"/>
      </c>
      <c r="K256" s="11">
        <f t="shared" si="17"/>
      </c>
      <c r="L256" s="20"/>
    </row>
    <row r="257" ht="45" customHeight="1"/>
    <row r="258" spans="1:17" ht="15.75">
      <c r="A258" s="5">
        <v>10</v>
      </c>
      <c r="B258" s="15" t="s">
        <v>21</v>
      </c>
      <c r="C258" s="18"/>
      <c r="D258" s="6"/>
      <c r="E258" s="6"/>
      <c r="F258" s="6"/>
      <c r="G258" s="6"/>
      <c r="H258" s="14"/>
      <c r="I258" s="6"/>
      <c r="J258" s="6"/>
      <c r="K258" s="6"/>
      <c r="L258" s="6"/>
      <c r="N258" s="12">
        <f>IF(ISERROR(AVERAGE(J259:J268)),"",ROUND(AVERAGE(J259:J268),1))</f>
      </c>
      <c r="O258" s="12">
        <f>IF(ISERROR(STDEV(J259:J268)),"",STDEV(J259:J268))</f>
      </c>
      <c r="P258" s="12">
        <f>IF(ISERROR(AVERAGE(K259:K268)),"",(AVERAGE(K259:K268)))</f>
      </c>
      <c r="Q258" s="12">
        <f>IF(ISERROR(STDEV(K259:K268)),"",STDEV(K259:K268))</f>
      </c>
    </row>
    <row r="259" spans="4:12" ht="15.75">
      <c r="D259" s="8">
        <v>1</v>
      </c>
      <c r="E259" s="5">
        <v>201321950</v>
      </c>
      <c r="F259" s="8">
        <v>10</v>
      </c>
      <c r="G259" s="8">
        <v>79</v>
      </c>
      <c r="H259" s="14" t="s">
        <v>17</v>
      </c>
      <c r="I259" s="19"/>
      <c r="J259" s="11">
        <f>IF(OR(H259&gt;"†",OR(ISTEXT(I259),ISBLANK(I259))),"",ROUND(I259,1))</f>
      </c>
      <c r="K259" s="11">
        <f>IF(OR(H259&gt;"†",OR(ISTEXT(I259),ISBLANK(I259))),"",IF(ROUND((J259-N$258)+6,1)&gt;10,10,IF(ROUND((J259-N$258)+6,1)&lt;0,0,ROUND((J259-N$258)+6,1))))</f>
      </c>
      <c r="L259" s="20"/>
    </row>
    <row r="260" spans="4:14" ht="15.75">
      <c r="D260" s="7">
        <v>2</v>
      </c>
      <c r="E260" s="5">
        <v>201368470</v>
      </c>
      <c r="F260" s="8">
        <v>10</v>
      </c>
      <c r="G260" s="8">
        <v>60</v>
      </c>
      <c r="H260" s="14" t="s">
        <v>18</v>
      </c>
      <c r="I260" s="19"/>
      <c r="J260" s="11">
        <f aca="true" t="shared" si="18" ref="J260:J268">IF(OR(H260&gt;"†",OR(ISTEXT(I260),ISBLANK(I260))),"",ROUND(I260,1))</f>
      </c>
      <c r="K260" s="11">
        <f aca="true" t="shared" si="19" ref="K260:K268">IF(OR(H260&gt;"†",OR(ISTEXT(I260),ISBLANK(I260))),"",IF(ROUND((J260-N$258)+6,1)&gt;10,10,IF(ROUND((J260-N$258)+6,1)&lt;0,0,ROUND((J260-N$258)+6,1))))</f>
      </c>
      <c r="L260" s="20"/>
      <c r="N260" s="10"/>
    </row>
    <row r="261" spans="4:12" ht="15.75">
      <c r="D261" s="8">
        <v>3</v>
      </c>
      <c r="E261" s="5">
        <v>201415900</v>
      </c>
      <c r="F261" s="8">
        <v>10</v>
      </c>
      <c r="G261" s="8">
        <v>61</v>
      </c>
      <c r="H261" s="9"/>
      <c r="I261" s="19"/>
      <c r="J261" s="11">
        <f t="shared" si="18"/>
      </c>
      <c r="K261" s="11">
        <f t="shared" si="19"/>
      </c>
      <c r="L261" s="21"/>
    </row>
    <row r="262" spans="4:12" ht="15.75">
      <c r="D262" s="7">
        <v>4</v>
      </c>
      <c r="E262" s="5">
        <v>201424920</v>
      </c>
      <c r="F262" s="8">
        <v>10</v>
      </c>
      <c r="G262" s="8">
        <v>67</v>
      </c>
      <c r="H262" s="14"/>
      <c r="I262" s="19"/>
      <c r="J262" s="11">
        <f t="shared" si="18"/>
      </c>
      <c r="K262" s="11">
        <f t="shared" si="19"/>
      </c>
      <c r="L262" s="20"/>
    </row>
    <row r="263" spans="4:12" ht="15.75">
      <c r="D263" s="8">
        <v>5</v>
      </c>
      <c r="E263" s="5">
        <v>201453780</v>
      </c>
      <c r="F263" s="8">
        <v>10</v>
      </c>
      <c r="G263" s="8">
        <v>74</v>
      </c>
      <c r="H263" s="14"/>
      <c r="I263" s="19"/>
      <c r="J263" s="11">
        <f t="shared" si="18"/>
      </c>
      <c r="K263" s="11">
        <f t="shared" si="19"/>
      </c>
      <c r="L263" s="20"/>
    </row>
    <row r="264" spans="4:12" ht="15.75">
      <c r="D264" s="7">
        <v>6</v>
      </c>
      <c r="E264" s="5">
        <v>201458160</v>
      </c>
      <c r="F264" s="8">
        <v>10</v>
      </c>
      <c r="G264" s="8">
        <v>61</v>
      </c>
      <c r="H264" s="5"/>
      <c r="I264" s="19"/>
      <c r="J264" s="11">
        <f t="shared" si="18"/>
      </c>
      <c r="K264" s="11">
        <f t="shared" si="19"/>
      </c>
      <c r="L264" s="20"/>
    </row>
    <row r="265" spans="4:13" ht="15.75">
      <c r="D265" s="8">
        <v>7</v>
      </c>
      <c r="E265" s="5">
        <v>201460780</v>
      </c>
      <c r="F265" s="8">
        <v>10</v>
      </c>
      <c r="G265" s="8">
        <v>62</v>
      </c>
      <c r="H265" s="14"/>
      <c r="I265" s="19"/>
      <c r="J265" s="11">
        <f t="shared" si="18"/>
      </c>
      <c r="K265" s="11">
        <f t="shared" si="19"/>
      </c>
      <c r="L265" s="20"/>
      <c r="M265" s="10"/>
    </row>
    <row r="266" spans="4:13" ht="15.75">
      <c r="D266" s="7">
        <v>8</v>
      </c>
      <c r="E266" s="5">
        <v>201463720</v>
      </c>
      <c r="F266" s="8">
        <v>10</v>
      </c>
      <c r="G266" s="8">
        <v>59</v>
      </c>
      <c r="H266" s="14"/>
      <c r="I266" s="19"/>
      <c r="J266" s="11">
        <f t="shared" si="18"/>
      </c>
      <c r="K266" s="11">
        <f t="shared" si="19"/>
      </c>
      <c r="L266" s="20"/>
      <c r="M266" s="10"/>
    </row>
    <row r="267" spans="4:13" ht="15.75">
      <c r="D267" s="8">
        <v>9</v>
      </c>
      <c r="E267" s="5">
        <v>201464600</v>
      </c>
      <c r="F267" s="8">
        <v>10</v>
      </c>
      <c r="G267" s="8">
        <v>60</v>
      </c>
      <c r="H267" s="14"/>
      <c r="I267" s="19"/>
      <c r="J267" s="11">
        <f t="shared" si="18"/>
      </c>
      <c r="K267" s="11">
        <f t="shared" si="19"/>
      </c>
      <c r="L267" s="20"/>
      <c r="M267" s="10"/>
    </row>
    <row r="268" spans="4:13" ht="15.75">
      <c r="D268" s="7">
        <v>10</v>
      </c>
      <c r="E268" s="5">
        <v>201594170</v>
      </c>
      <c r="F268" s="8">
        <v>10</v>
      </c>
      <c r="G268" s="8">
        <v>78</v>
      </c>
      <c r="H268" s="14"/>
      <c r="I268" s="19"/>
      <c r="J268" s="11">
        <f t="shared" si="18"/>
      </c>
      <c r="K268" s="11">
        <f t="shared" si="19"/>
      </c>
      <c r="L268" s="20"/>
      <c r="M268" s="10"/>
    </row>
    <row r="269" ht="27.75" customHeight="1"/>
    <row r="270" spans="1:17" ht="15.75">
      <c r="A270" s="5">
        <v>11</v>
      </c>
      <c r="B270" s="26" t="s">
        <v>21</v>
      </c>
      <c r="C270" s="16"/>
      <c r="D270" s="6"/>
      <c r="E270" s="6"/>
      <c r="F270" s="6"/>
      <c r="G270" s="6"/>
      <c r="H270" s="14"/>
      <c r="I270" s="6"/>
      <c r="J270" s="6"/>
      <c r="K270" s="6"/>
      <c r="L270" s="6"/>
      <c r="N270" s="12">
        <f>IF(ISERROR(AVERAGE(J271:J289)),"",ROUND(AVERAGE(J271:J289),1))</f>
      </c>
      <c r="O270" s="12">
        <f>IF(ISERROR(STDEV(J271:J289)),"",STDEV(J271:J289))</f>
      </c>
      <c r="P270" s="12">
        <f>IF(ISERROR(AVERAGE(K271:K289)),"",AVERAGE(K271:K289))</f>
      </c>
      <c r="Q270" s="12">
        <f>IF(ISERROR(STDEV(K271:K289)),"",STDEV(K271:K289))</f>
      </c>
    </row>
    <row r="271" spans="4:12" ht="15.75">
      <c r="D271" s="8">
        <v>1</v>
      </c>
      <c r="E271" s="5">
        <v>201342730</v>
      </c>
      <c r="F271" s="8">
        <v>11</v>
      </c>
      <c r="G271" s="8">
        <v>72</v>
      </c>
      <c r="H271" s="14"/>
      <c r="I271" s="19"/>
      <c r="J271" s="11">
        <f>IF(OR(H271&gt;"†",OR(ISTEXT(I271),ISBLANK(I271))),"",ROUND(I271,1))</f>
      </c>
      <c r="K271" s="11">
        <f>IF(OR(H271&gt;"†",OR(ISTEXT(I271),ISBLANK(I271))),"",IF(ROUND((J271-N$270)+6,1)&gt;10,10,IF(ROUND((J271-N$270)+6,1)&lt;0,0,ROUND((J271-N$270)+6,1))))</f>
      </c>
      <c r="L271" s="20"/>
    </row>
    <row r="272" spans="4:12" ht="15.75">
      <c r="D272" s="7">
        <v>2</v>
      </c>
      <c r="E272" s="5">
        <v>201343630</v>
      </c>
      <c r="F272" s="8">
        <v>11</v>
      </c>
      <c r="G272" s="8">
        <v>71</v>
      </c>
      <c r="H272" s="14"/>
      <c r="I272" s="19"/>
      <c r="J272" s="11">
        <f aca="true" t="shared" si="20" ref="J272:J289">IF(OR(H272&gt;"†",OR(ISTEXT(I272),ISBLANK(I272))),"",ROUND(I272,1))</f>
      </c>
      <c r="K272" s="11">
        <f aca="true" t="shared" si="21" ref="K272:K289">IF(OR(H272&gt;"†",OR(ISTEXT(I272),ISBLANK(I272))),"",IF(ROUND((J272-N$270)+6,1)&gt;10,10,IF(ROUND((J272-N$270)+6,1)&lt;0,0,ROUND((J272-N$270)+6,1))))</f>
      </c>
      <c r="L272" s="20"/>
    </row>
    <row r="273" spans="4:12" ht="15.75">
      <c r="D273" s="8">
        <v>3</v>
      </c>
      <c r="E273" s="5">
        <v>201363670</v>
      </c>
      <c r="F273" s="8">
        <v>11</v>
      </c>
      <c r="G273" s="8">
        <v>69</v>
      </c>
      <c r="H273" s="14"/>
      <c r="I273" s="19"/>
      <c r="J273" s="11">
        <f t="shared" si="20"/>
      </c>
      <c r="K273" s="11">
        <f t="shared" si="21"/>
      </c>
      <c r="L273" s="20"/>
    </row>
    <row r="274" spans="4:12" ht="15.75">
      <c r="D274" s="7">
        <v>4</v>
      </c>
      <c r="E274" s="5">
        <v>201372130</v>
      </c>
      <c r="F274" s="8">
        <v>11</v>
      </c>
      <c r="G274" s="8">
        <v>80</v>
      </c>
      <c r="H274" s="14"/>
      <c r="I274" s="19"/>
      <c r="J274" s="11">
        <f t="shared" si="20"/>
      </c>
      <c r="K274" s="11">
        <f t="shared" si="21"/>
      </c>
      <c r="L274" s="20"/>
    </row>
    <row r="275" spans="4:12" ht="15.75">
      <c r="D275" s="8">
        <v>5</v>
      </c>
      <c r="E275" s="5">
        <v>201416360</v>
      </c>
      <c r="F275" s="8">
        <v>11</v>
      </c>
      <c r="G275" s="8">
        <v>68</v>
      </c>
      <c r="H275" s="14"/>
      <c r="I275" s="19"/>
      <c r="J275" s="11">
        <f t="shared" si="20"/>
      </c>
      <c r="K275" s="11">
        <f t="shared" si="21"/>
      </c>
      <c r="L275" s="20"/>
    </row>
    <row r="276" spans="4:12" ht="15.75">
      <c r="D276" s="7">
        <v>6</v>
      </c>
      <c r="E276" s="5">
        <v>201425780</v>
      </c>
      <c r="F276" s="8">
        <v>11</v>
      </c>
      <c r="G276" s="8">
        <v>77</v>
      </c>
      <c r="H276" s="14"/>
      <c r="I276" s="19"/>
      <c r="J276" s="11">
        <f t="shared" si="20"/>
      </c>
      <c r="K276" s="11">
        <f t="shared" si="21"/>
      </c>
      <c r="L276" s="20"/>
    </row>
    <row r="277" spans="4:12" ht="15.75">
      <c r="D277" s="8">
        <v>7</v>
      </c>
      <c r="E277" s="5">
        <v>201435760</v>
      </c>
      <c r="F277" s="8">
        <v>11</v>
      </c>
      <c r="G277" s="8">
        <v>74</v>
      </c>
      <c r="H277" s="14"/>
      <c r="I277" s="19"/>
      <c r="J277" s="11">
        <f t="shared" si="20"/>
      </c>
      <c r="K277" s="11">
        <f t="shared" si="21"/>
      </c>
      <c r="L277" s="20"/>
    </row>
    <row r="278" spans="4:12" ht="15.75">
      <c r="D278" s="7">
        <v>8</v>
      </c>
      <c r="E278" s="5">
        <v>201438560</v>
      </c>
      <c r="F278" s="8">
        <v>11</v>
      </c>
      <c r="G278" s="8">
        <v>79</v>
      </c>
      <c r="H278" s="14"/>
      <c r="I278" s="19"/>
      <c r="J278" s="11">
        <f t="shared" si="20"/>
      </c>
      <c r="K278" s="11">
        <f t="shared" si="21"/>
      </c>
      <c r="L278" s="20"/>
    </row>
    <row r="279" spans="4:12" ht="15.75">
      <c r="D279" s="8">
        <v>9</v>
      </c>
      <c r="E279" s="5">
        <v>201443640</v>
      </c>
      <c r="F279" s="8">
        <v>11</v>
      </c>
      <c r="G279" s="8">
        <v>69</v>
      </c>
      <c r="H279" s="14"/>
      <c r="I279" s="19"/>
      <c r="J279" s="11">
        <f t="shared" si="20"/>
      </c>
      <c r="K279" s="11">
        <f t="shared" si="21"/>
      </c>
      <c r="L279" s="20"/>
    </row>
    <row r="280" spans="4:12" ht="15.75">
      <c r="D280" s="7">
        <v>10</v>
      </c>
      <c r="E280" s="5">
        <v>201450940</v>
      </c>
      <c r="F280" s="8">
        <v>11</v>
      </c>
      <c r="G280" s="8">
        <v>79</v>
      </c>
      <c r="H280" s="14" t="s">
        <v>17</v>
      </c>
      <c r="I280" s="19"/>
      <c r="J280" s="11">
        <f t="shared" si="20"/>
      </c>
      <c r="K280" s="11">
        <f t="shared" si="21"/>
      </c>
      <c r="L280" s="20"/>
    </row>
    <row r="281" spans="4:12" ht="15.75">
      <c r="D281" s="8">
        <v>11</v>
      </c>
      <c r="E281" s="5">
        <v>201454300</v>
      </c>
      <c r="F281" s="8">
        <v>11</v>
      </c>
      <c r="G281" s="8">
        <v>77</v>
      </c>
      <c r="H281" s="14" t="s">
        <v>18</v>
      </c>
      <c r="I281" s="19"/>
      <c r="J281" s="11">
        <f t="shared" si="20"/>
      </c>
      <c r="K281" s="11">
        <f t="shared" si="21"/>
      </c>
      <c r="L281" s="20"/>
    </row>
    <row r="282" spans="4:12" ht="15.75">
      <c r="D282" s="7">
        <v>12</v>
      </c>
      <c r="E282" s="5">
        <v>201457260</v>
      </c>
      <c r="F282" s="8">
        <v>11</v>
      </c>
      <c r="G282" s="8">
        <v>69</v>
      </c>
      <c r="H282" s="14"/>
      <c r="I282" s="19"/>
      <c r="J282" s="11">
        <f t="shared" si="20"/>
      </c>
      <c r="K282" s="11">
        <f t="shared" si="21"/>
      </c>
      <c r="L282" s="20"/>
    </row>
    <row r="283" spans="4:12" ht="15.75">
      <c r="D283" s="8">
        <v>13</v>
      </c>
      <c r="E283" s="5">
        <v>201462380</v>
      </c>
      <c r="F283" s="8">
        <v>11</v>
      </c>
      <c r="G283" s="8">
        <v>69</v>
      </c>
      <c r="H283" s="14"/>
      <c r="I283" s="19"/>
      <c r="J283" s="11">
        <f t="shared" si="20"/>
      </c>
      <c r="K283" s="11">
        <f t="shared" si="21"/>
      </c>
      <c r="L283" s="20"/>
    </row>
    <row r="284" spans="4:12" ht="15.75">
      <c r="D284" s="7">
        <v>14</v>
      </c>
      <c r="E284" s="5">
        <v>201467100</v>
      </c>
      <c r="F284" s="8">
        <v>11</v>
      </c>
      <c r="G284" s="8">
        <v>80</v>
      </c>
      <c r="H284" s="14"/>
      <c r="I284" s="19"/>
      <c r="J284" s="11">
        <f t="shared" si="20"/>
      </c>
      <c r="K284" s="11">
        <f t="shared" si="21"/>
      </c>
      <c r="L284" s="20"/>
    </row>
    <row r="285" spans="4:12" ht="15.75">
      <c r="D285" s="8">
        <v>15</v>
      </c>
      <c r="E285" s="5">
        <v>201468960</v>
      </c>
      <c r="F285" s="8">
        <v>11</v>
      </c>
      <c r="G285" s="8">
        <v>78</v>
      </c>
      <c r="H285" s="14" t="s">
        <v>18</v>
      </c>
      <c r="I285" s="19"/>
      <c r="J285" s="11">
        <f t="shared" si="20"/>
      </c>
      <c r="K285" s="11">
        <f t="shared" si="21"/>
      </c>
      <c r="L285" s="20"/>
    </row>
    <row r="286" spans="4:12" ht="15.75">
      <c r="D286" s="7">
        <v>16</v>
      </c>
      <c r="E286" s="5">
        <v>201469400</v>
      </c>
      <c r="F286" s="8">
        <v>11</v>
      </c>
      <c r="G286" s="8">
        <v>70</v>
      </c>
      <c r="H286" s="14"/>
      <c r="I286" s="19"/>
      <c r="J286" s="11">
        <f t="shared" si="20"/>
      </c>
      <c r="K286" s="11">
        <f t="shared" si="21"/>
      </c>
      <c r="L286" s="20"/>
    </row>
    <row r="287" spans="4:12" ht="15.75">
      <c r="D287" s="8">
        <v>17</v>
      </c>
      <c r="E287" s="5">
        <v>201473740</v>
      </c>
      <c r="F287" s="8">
        <v>11</v>
      </c>
      <c r="G287" s="8">
        <v>54</v>
      </c>
      <c r="H287" s="14"/>
      <c r="I287" s="19"/>
      <c r="J287" s="11">
        <f t="shared" si="20"/>
      </c>
      <c r="K287" s="11">
        <f t="shared" si="21"/>
      </c>
      <c r="L287" s="20"/>
    </row>
    <row r="288" spans="4:12" ht="15.75">
      <c r="D288" s="7">
        <v>18</v>
      </c>
      <c r="E288" s="5">
        <v>201476140</v>
      </c>
      <c r="F288" s="8">
        <v>11</v>
      </c>
      <c r="G288" s="8">
        <v>77</v>
      </c>
      <c r="H288" s="14" t="s">
        <v>18</v>
      </c>
      <c r="I288" s="19"/>
      <c r="J288" s="11">
        <f t="shared" si="20"/>
      </c>
      <c r="K288" s="11">
        <f t="shared" si="21"/>
      </c>
      <c r="L288" s="20"/>
    </row>
    <row r="289" spans="4:12" ht="15.75">
      <c r="D289" s="8">
        <v>19</v>
      </c>
      <c r="E289" s="5">
        <v>201547590</v>
      </c>
      <c r="F289" s="8">
        <v>11</v>
      </c>
      <c r="G289" s="8">
        <v>79</v>
      </c>
      <c r="H289" s="14"/>
      <c r="I289" s="19"/>
      <c r="J289" s="11">
        <f t="shared" si="20"/>
      </c>
      <c r="K289" s="11">
        <f t="shared" si="21"/>
      </c>
      <c r="L289" s="20"/>
    </row>
    <row r="290" ht="27" customHeight="1"/>
    <row r="291" spans="1:17" ht="15.75">
      <c r="A291" s="5">
        <v>12</v>
      </c>
      <c r="B291" s="26" t="s">
        <v>21</v>
      </c>
      <c r="C291" s="16"/>
      <c r="D291" s="6"/>
      <c r="E291" s="6"/>
      <c r="F291" s="6"/>
      <c r="G291" s="6"/>
      <c r="H291" s="14"/>
      <c r="I291" s="6"/>
      <c r="J291" s="6"/>
      <c r="K291" s="6"/>
      <c r="L291" s="6"/>
      <c r="N291" s="12">
        <f>IF(ISERROR(AVERAGE(J292:J308)),"",ROUND(AVERAGE(J292:J308),1))</f>
      </c>
      <c r="O291" s="12">
        <f>IF(ISERROR(STDEV(J292:J308)),"",STDEV(J292:J308))</f>
      </c>
      <c r="P291" s="12">
        <f>IF(ISERROR(AVERAGE(K292:K308)),"",AVERAGE(K292:K308))</f>
      </c>
      <c r="Q291" s="12">
        <f>IF(ISERROR(STDEV(K292:K308)),"",STDEV(K292:K308))</f>
      </c>
    </row>
    <row r="292" spans="4:12" ht="15.75">
      <c r="D292" s="8">
        <v>1</v>
      </c>
      <c r="E292" s="5">
        <v>201256740</v>
      </c>
      <c r="F292" s="8">
        <v>12</v>
      </c>
      <c r="G292" s="8">
        <v>76</v>
      </c>
      <c r="H292" s="14" t="s">
        <v>17</v>
      </c>
      <c r="I292" s="19"/>
      <c r="J292" s="11">
        <f>IF(OR(H292&gt;"†",OR(ISTEXT(I292),ISBLANK(I292))),"",ROUND(I292,1))</f>
      </c>
      <c r="K292" s="11">
        <f>IF(OR(H292&gt;"†",OR(ISTEXT(I292),ISBLANK(I292))),"",IF(ROUND((J292-N$291)+6,1)&gt;10,10,IF(ROUND((J292-N$291)+6,1)&lt;0,0,ROUND((J292-N$291)+6,1))))</f>
      </c>
      <c r="L292" s="20"/>
    </row>
    <row r="293" spans="4:12" ht="15.75">
      <c r="D293" s="7">
        <v>2</v>
      </c>
      <c r="E293" s="5">
        <v>201418240</v>
      </c>
      <c r="F293" s="8">
        <v>12</v>
      </c>
      <c r="G293" s="8">
        <v>78</v>
      </c>
      <c r="H293" s="14"/>
      <c r="I293" s="19"/>
      <c r="J293" s="11">
        <f aca="true" t="shared" si="22" ref="J293:J308">IF(OR(H293&gt;"†",OR(ISTEXT(I293),ISBLANK(I293))),"",ROUND(I293,1))</f>
      </c>
      <c r="K293" s="11">
        <f aca="true" t="shared" si="23" ref="K293:K308">IF(OR(H293&gt;"†",OR(ISTEXT(I293),ISBLANK(I293))),"",IF(ROUND((J293-N$291)+6,1)&gt;10,10,IF(ROUND((J293-N$291)+6,1)&lt;0,0,ROUND((J293-N$291)+6,1))))</f>
      </c>
      <c r="L293" s="20"/>
    </row>
    <row r="294" spans="4:12" ht="15.75">
      <c r="D294" s="8">
        <v>3</v>
      </c>
      <c r="E294" s="5">
        <v>201421080</v>
      </c>
      <c r="F294" s="8">
        <v>12</v>
      </c>
      <c r="G294" s="8">
        <v>70</v>
      </c>
      <c r="H294" s="14"/>
      <c r="I294" s="19"/>
      <c r="J294" s="11">
        <f t="shared" si="22"/>
      </c>
      <c r="K294" s="11">
        <f t="shared" si="23"/>
      </c>
      <c r="L294" s="20"/>
    </row>
    <row r="295" spans="4:12" ht="15.75">
      <c r="D295" s="8">
        <v>4</v>
      </c>
      <c r="E295" s="5">
        <v>201428180</v>
      </c>
      <c r="F295" s="8">
        <v>12</v>
      </c>
      <c r="G295" s="8">
        <v>80</v>
      </c>
      <c r="H295" s="14"/>
      <c r="I295" s="19"/>
      <c r="J295" s="11">
        <f t="shared" si="22"/>
      </c>
      <c r="K295" s="11">
        <f t="shared" si="23"/>
      </c>
      <c r="L295" s="20"/>
    </row>
    <row r="296" spans="4:12" ht="15.75">
      <c r="D296" s="8">
        <v>5</v>
      </c>
      <c r="E296" s="5">
        <v>201429040</v>
      </c>
      <c r="F296" s="8">
        <v>12</v>
      </c>
      <c r="G296" s="8">
        <v>73</v>
      </c>
      <c r="H296" s="14"/>
      <c r="I296" s="19"/>
      <c r="J296" s="11">
        <f t="shared" si="22"/>
      </c>
      <c r="K296" s="11">
        <f t="shared" si="23"/>
      </c>
      <c r="L296" s="20"/>
    </row>
    <row r="297" spans="4:12" ht="15.75">
      <c r="D297" s="7">
        <v>6</v>
      </c>
      <c r="E297" s="5">
        <v>201430180</v>
      </c>
      <c r="F297" s="8">
        <v>12</v>
      </c>
      <c r="G297" s="8">
        <v>79</v>
      </c>
      <c r="H297" s="14"/>
      <c r="I297" s="19"/>
      <c r="J297" s="11">
        <f t="shared" si="22"/>
      </c>
      <c r="K297" s="11">
        <f t="shared" si="23"/>
      </c>
      <c r="L297" s="20"/>
    </row>
    <row r="298" spans="4:12" ht="15.75">
      <c r="D298" s="8">
        <v>7</v>
      </c>
      <c r="E298" s="5">
        <v>201432040</v>
      </c>
      <c r="F298" s="8">
        <v>12</v>
      </c>
      <c r="G298" s="8">
        <v>67</v>
      </c>
      <c r="H298" s="14" t="s">
        <v>18</v>
      </c>
      <c r="I298" s="19"/>
      <c r="J298" s="11">
        <f t="shared" si="22"/>
      </c>
      <c r="K298" s="11">
        <f t="shared" si="23"/>
      </c>
      <c r="L298" s="20"/>
    </row>
    <row r="299" spans="4:12" ht="15.75">
      <c r="D299" s="8">
        <v>8</v>
      </c>
      <c r="E299" s="5">
        <v>201435300</v>
      </c>
      <c r="F299" s="8">
        <v>12</v>
      </c>
      <c r="G299" s="8">
        <v>78</v>
      </c>
      <c r="H299" s="14"/>
      <c r="I299" s="19"/>
      <c r="J299" s="11">
        <f t="shared" si="22"/>
      </c>
      <c r="K299" s="11">
        <f t="shared" si="23"/>
      </c>
      <c r="L299" s="20"/>
    </row>
    <row r="300" spans="4:12" ht="15.75">
      <c r="D300" s="8">
        <v>9</v>
      </c>
      <c r="E300" s="5">
        <v>201436260</v>
      </c>
      <c r="F300" s="8">
        <v>12</v>
      </c>
      <c r="G300" s="8">
        <v>78</v>
      </c>
      <c r="H300" s="14"/>
      <c r="I300" s="19"/>
      <c r="J300" s="11">
        <f t="shared" si="22"/>
      </c>
      <c r="K300" s="11">
        <f t="shared" si="23"/>
      </c>
      <c r="L300" s="20"/>
    </row>
    <row r="301" spans="4:12" ht="15.75">
      <c r="D301" s="7">
        <v>10</v>
      </c>
      <c r="E301" s="5">
        <v>201452360</v>
      </c>
      <c r="F301" s="8">
        <v>12</v>
      </c>
      <c r="G301" s="8">
        <v>77</v>
      </c>
      <c r="H301" s="14"/>
      <c r="I301" s="19"/>
      <c r="J301" s="11">
        <f t="shared" si="22"/>
      </c>
      <c r="K301" s="11">
        <f t="shared" si="23"/>
      </c>
      <c r="L301" s="20"/>
    </row>
    <row r="302" spans="4:12" ht="15.75">
      <c r="D302" s="8">
        <v>11</v>
      </c>
      <c r="E302" s="5">
        <v>201457420</v>
      </c>
      <c r="F302" s="8">
        <v>12</v>
      </c>
      <c r="G302" s="8">
        <v>79</v>
      </c>
      <c r="H302" s="14"/>
      <c r="I302" s="19"/>
      <c r="J302" s="11">
        <f t="shared" si="22"/>
      </c>
      <c r="K302" s="11">
        <f t="shared" si="23"/>
      </c>
      <c r="L302" s="20"/>
    </row>
    <row r="303" spans="4:12" ht="15.75">
      <c r="D303" s="8">
        <v>12</v>
      </c>
      <c r="E303" s="5">
        <v>201464560</v>
      </c>
      <c r="F303" s="8">
        <v>12</v>
      </c>
      <c r="G303" s="8">
        <v>68</v>
      </c>
      <c r="H303" s="14"/>
      <c r="I303" s="19"/>
      <c r="J303" s="11">
        <f t="shared" si="22"/>
      </c>
      <c r="K303" s="11">
        <f t="shared" si="23"/>
      </c>
      <c r="L303" s="20"/>
    </row>
    <row r="304" spans="4:12" ht="15.75">
      <c r="D304" s="8">
        <v>13</v>
      </c>
      <c r="E304" s="5">
        <v>201468740</v>
      </c>
      <c r="F304" s="8">
        <v>12</v>
      </c>
      <c r="G304" s="8">
        <v>77</v>
      </c>
      <c r="H304" s="14"/>
      <c r="I304" s="19"/>
      <c r="J304" s="11">
        <f t="shared" si="22"/>
      </c>
      <c r="K304" s="11">
        <f t="shared" si="23"/>
      </c>
      <c r="L304" s="20"/>
    </row>
    <row r="305" spans="4:12" ht="15.75">
      <c r="D305" s="7">
        <v>14</v>
      </c>
      <c r="E305" s="5">
        <v>201470940</v>
      </c>
      <c r="F305" s="8">
        <v>12</v>
      </c>
      <c r="G305" s="8">
        <v>80</v>
      </c>
      <c r="H305" s="14" t="s">
        <v>18</v>
      </c>
      <c r="I305" s="19"/>
      <c r="J305" s="11">
        <f t="shared" si="22"/>
      </c>
      <c r="K305" s="11">
        <f t="shared" si="23"/>
      </c>
      <c r="L305" s="20"/>
    </row>
    <row r="306" spans="4:12" ht="15.75">
      <c r="D306" s="8">
        <v>15</v>
      </c>
      <c r="E306" s="5">
        <v>201471260</v>
      </c>
      <c r="F306" s="8">
        <v>12</v>
      </c>
      <c r="G306" s="8">
        <v>75</v>
      </c>
      <c r="H306" s="14"/>
      <c r="I306" s="19"/>
      <c r="J306" s="11">
        <f t="shared" si="22"/>
      </c>
      <c r="K306" s="11">
        <f t="shared" si="23"/>
      </c>
      <c r="L306" s="20"/>
    </row>
    <row r="307" spans="4:12" ht="15.75">
      <c r="D307" s="8">
        <v>16</v>
      </c>
      <c r="E307" s="5">
        <v>201480740</v>
      </c>
      <c r="F307" s="8">
        <v>12</v>
      </c>
      <c r="G307" s="8">
        <v>71</v>
      </c>
      <c r="H307" s="14" t="s">
        <v>18</v>
      </c>
      <c r="I307" s="19"/>
      <c r="J307" s="11">
        <f t="shared" si="22"/>
      </c>
      <c r="K307" s="11">
        <f t="shared" si="23"/>
      </c>
      <c r="L307" s="20"/>
    </row>
    <row r="308" spans="4:12" ht="15.75">
      <c r="D308" s="8">
        <v>17</v>
      </c>
      <c r="E308" s="5">
        <v>201567250</v>
      </c>
      <c r="F308" s="8">
        <v>12</v>
      </c>
      <c r="G308" s="8">
        <v>79</v>
      </c>
      <c r="H308" s="14"/>
      <c r="I308" s="19"/>
      <c r="J308" s="11">
        <f t="shared" si="22"/>
      </c>
      <c r="K308" s="11">
        <f t="shared" si="23"/>
      </c>
      <c r="L308" s="20"/>
    </row>
    <row r="309" ht="45" customHeight="1"/>
    <row r="310" spans="1:17" ht="15.75">
      <c r="A310" s="5">
        <v>13</v>
      </c>
      <c r="B310" s="15" t="s">
        <v>22</v>
      </c>
      <c r="C310" s="16"/>
      <c r="D310" s="6"/>
      <c r="E310" s="6"/>
      <c r="F310" s="6"/>
      <c r="G310" s="6"/>
      <c r="H310" s="14"/>
      <c r="I310" s="6"/>
      <c r="J310" s="6"/>
      <c r="K310" s="6"/>
      <c r="L310" s="6"/>
      <c r="N310" s="12">
        <f>IF(ISERROR(AVERAGE(J311:J339)),"",ROUND(AVERAGE(J311:J339),1))</f>
      </c>
      <c r="O310" s="12">
        <f>IF(ISERROR(STDEV(J311:J339)),"",STDEV(J311:J339))</f>
      </c>
      <c r="P310" s="12">
        <f>IF(ISERROR(AVERAGE(K311:K339)),"",AVERAGE(K311:K339))</f>
      </c>
      <c r="Q310" s="12">
        <f>IF(ISERROR(STDEV(K311:K339)),"",STDEV(K311:K339))</f>
      </c>
    </row>
    <row r="311" spans="4:14" ht="15.75">
      <c r="D311" s="7">
        <v>1</v>
      </c>
      <c r="E311" s="5">
        <v>201160490</v>
      </c>
      <c r="F311" s="8">
        <v>13</v>
      </c>
      <c r="G311" s="8">
        <v>75</v>
      </c>
      <c r="H311" s="9"/>
      <c r="I311" s="19"/>
      <c r="J311" s="11">
        <f>IF(OR(H311&gt;"†",OR(ISTEXT(I311),ISBLANK(I311))),"",ROUND(I311,1))</f>
      </c>
      <c r="K311" s="11">
        <f>IF(OR(H311&gt;"†",OR(ISTEXT(I311),ISBLANK(I311))),"",IF(ROUND((J311-N$310)+6,1)&gt;10,10,IF(ROUND((J311-N$310)+6,1)&lt;0,0,ROUND((J311-N$310)+6,1))))</f>
      </c>
      <c r="L311" s="20"/>
      <c r="N311" s="25"/>
    </row>
    <row r="312" spans="4:14" ht="15.75">
      <c r="D312" s="7">
        <v>2</v>
      </c>
      <c r="E312" s="5">
        <v>201338010</v>
      </c>
      <c r="F312" s="8">
        <v>13</v>
      </c>
      <c r="G312" s="8">
        <v>78</v>
      </c>
      <c r="H312" s="14"/>
      <c r="I312" s="19"/>
      <c r="J312" s="11">
        <f aca="true" t="shared" si="24" ref="J312:J339">IF(OR(H312&gt;"†",OR(ISTEXT(I312),ISBLANK(I312))),"",ROUND(I312,1))</f>
      </c>
      <c r="K312" s="11">
        <f aca="true" t="shared" si="25" ref="K312:K339">IF(OR(H312&gt;"†",OR(ISTEXT(I312),ISBLANK(I312))),"",IF(ROUND((J312-N$310)+6,1)&gt;10,10,IF(ROUND((J312-N$310)+6,1)&lt;0,0,ROUND((J312-N$310)+6,1))))</f>
      </c>
      <c r="L312" s="20"/>
      <c r="N312" s="25"/>
    </row>
    <row r="313" spans="4:14" ht="15.75">
      <c r="D313" s="7">
        <v>3</v>
      </c>
      <c r="E313" s="5">
        <v>201345950</v>
      </c>
      <c r="F313" s="8">
        <v>13</v>
      </c>
      <c r="G313" s="8">
        <v>76</v>
      </c>
      <c r="H313" s="14"/>
      <c r="I313" s="19"/>
      <c r="J313" s="11">
        <f t="shared" si="24"/>
      </c>
      <c r="K313" s="11">
        <f t="shared" si="25"/>
      </c>
      <c r="L313" s="20"/>
      <c r="N313" s="25"/>
    </row>
    <row r="314" spans="4:14" ht="15.75">
      <c r="D314" s="7">
        <v>4</v>
      </c>
      <c r="E314" s="5">
        <v>201357430</v>
      </c>
      <c r="F314" s="8">
        <v>13</v>
      </c>
      <c r="G314" s="8">
        <v>75</v>
      </c>
      <c r="H314" s="14"/>
      <c r="I314" s="19"/>
      <c r="J314" s="11">
        <f t="shared" si="24"/>
      </c>
      <c r="K314" s="11">
        <f t="shared" si="25"/>
      </c>
      <c r="L314" s="20"/>
      <c r="N314" s="25"/>
    </row>
    <row r="315" spans="4:14" ht="15.75">
      <c r="D315" s="7">
        <v>5</v>
      </c>
      <c r="E315" s="5">
        <v>201363830</v>
      </c>
      <c r="F315" s="8">
        <v>13</v>
      </c>
      <c r="G315" s="8">
        <v>75</v>
      </c>
      <c r="H315" s="14"/>
      <c r="I315" s="19"/>
      <c r="J315" s="11">
        <f t="shared" si="24"/>
      </c>
      <c r="K315" s="11">
        <f t="shared" si="25"/>
      </c>
      <c r="L315" s="20"/>
      <c r="N315" s="25"/>
    </row>
    <row r="316" spans="4:14" ht="15.75">
      <c r="D316" s="7">
        <v>6</v>
      </c>
      <c r="E316" s="5">
        <v>201415860</v>
      </c>
      <c r="F316" s="8">
        <v>13</v>
      </c>
      <c r="G316" s="8">
        <v>65</v>
      </c>
      <c r="H316" s="14"/>
      <c r="I316" s="19"/>
      <c r="J316" s="11">
        <f t="shared" si="24"/>
      </c>
      <c r="K316" s="11">
        <f t="shared" si="25"/>
      </c>
      <c r="L316" s="20"/>
      <c r="N316" s="25"/>
    </row>
    <row r="317" spans="4:14" ht="15.75">
      <c r="D317" s="7">
        <v>7</v>
      </c>
      <c r="E317" s="5">
        <v>201416760</v>
      </c>
      <c r="F317" s="8">
        <v>13</v>
      </c>
      <c r="G317" s="8">
        <v>51</v>
      </c>
      <c r="H317" s="14"/>
      <c r="I317" s="19"/>
      <c r="J317" s="11">
        <f t="shared" si="24"/>
      </c>
      <c r="K317" s="11">
        <f t="shared" si="25"/>
      </c>
      <c r="L317" s="20"/>
      <c r="N317" s="25"/>
    </row>
    <row r="318" spans="4:14" ht="15.75">
      <c r="D318" s="7">
        <v>8</v>
      </c>
      <c r="E318" s="5">
        <v>201417560</v>
      </c>
      <c r="F318" s="8">
        <v>13</v>
      </c>
      <c r="G318" s="8">
        <v>51</v>
      </c>
      <c r="H318" s="9"/>
      <c r="I318" s="19"/>
      <c r="J318" s="11">
        <f t="shared" si="24"/>
      </c>
      <c r="K318" s="11">
        <f t="shared" si="25"/>
      </c>
      <c r="L318" s="20"/>
      <c r="N318" s="25"/>
    </row>
    <row r="319" spans="4:14" ht="15.75">
      <c r="D319" s="7">
        <v>9</v>
      </c>
      <c r="E319" s="5">
        <v>201420160</v>
      </c>
      <c r="F319" s="8">
        <v>13</v>
      </c>
      <c r="G319" s="8">
        <v>52</v>
      </c>
      <c r="H319" s="14"/>
      <c r="I319" s="19"/>
      <c r="J319" s="11">
        <f t="shared" si="24"/>
      </c>
      <c r="K319" s="11">
        <f t="shared" si="25"/>
      </c>
      <c r="L319" s="20"/>
      <c r="N319" s="25"/>
    </row>
    <row r="320" spans="4:14" ht="15.75">
      <c r="D320" s="7">
        <v>10</v>
      </c>
      <c r="E320" s="5">
        <v>201427180</v>
      </c>
      <c r="F320" s="8">
        <v>13</v>
      </c>
      <c r="G320" s="8">
        <v>51</v>
      </c>
      <c r="H320" s="14"/>
      <c r="I320" s="19"/>
      <c r="J320" s="11">
        <f t="shared" si="24"/>
      </c>
      <c r="K320" s="11">
        <f t="shared" si="25"/>
      </c>
      <c r="L320" s="20"/>
      <c r="N320" s="25"/>
    </row>
    <row r="321" spans="4:14" ht="15.75">
      <c r="D321" s="7">
        <v>11</v>
      </c>
      <c r="E321" s="5">
        <v>201427980</v>
      </c>
      <c r="F321" s="8">
        <v>13</v>
      </c>
      <c r="G321" s="8">
        <v>51</v>
      </c>
      <c r="H321" s="9"/>
      <c r="I321" s="19"/>
      <c r="J321" s="11">
        <f t="shared" si="24"/>
      </c>
      <c r="K321" s="11">
        <f t="shared" si="25"/>
      </c>
      <c r="L321" s="20"/>
      <c r="N321" s="25"/>
    </row>
    <row r="322" spans="4:14" ht="15.75">
      <c r="D322" s="7">
        <v>12</v>
      </c>
      <c r="E322" s="5">
        <v>201428320</v>
      </c>
      <c r="F322" s="8">
        <v>13</v>
      </c>
      <c r="G322" s="8">
        <v>71</v>
      </c>
      <c r="H322" s="14"/>
      <c r="I322" s="19"/>
      <c r="J322" s="11">
        <f t="shared" si="24"/>
      </c>
      <c r="K322" s="11">
        <f t="shared" si="25"/>
      </c>
      <c r="L322" s="20"/>
      <c r="N322" s="25"/>
    </row>
    <row r="323" spans="4:14" ht="15.75">
      <c r="D323" s="7">
        <v>13</v>
      </c>
      <c r="E323" s="5">
        <v>201428480</v>
      </c>
      <c r="F323" s="8">
        <v>13</v>
      </c>
      <c r="G323" s="8">
        <v>72</v>
      </c>
      <c r="H323" s="14"/>
      <c r="I323" s="19"/>
      <c r="J323" s="11">
        <f t="shared" si="24"/>
      </c>
      <c r="K323" s="11">
        <f t="shared" si="25"/>
      </c>
      <c r="L323" s="20"/>
      <c r="N323" s="25"/>
    </row>
    <row r="324" spans="4:14" ht="15.75">
      <c r="D324" s="7">
        <v>14</v>
      </c>
      <c r="E324" s="5">
        <v>201428740</v>
      </c>
      <c r="F324" s="8">
        <v>13</v>
      </c>
      <c r="G324" s="8">
        <v>71</v>
      </c>
      <c r="H324" s="14"/>
      <c r="I324" s="19"/>
      <c r="J324" s="11">
        <f t="shared" si="24"/>
      </c>
      <c r="K324" s="11">
        <f t="shared" si="25"/>
      </c>
      <c r="L324" s="20"/>
      <c r="N324" s="25"/>
    </row>
    <row r="325" spans="4:14" ht="15.75">
      <c r="D325" s="7">
        <v>15</v>
      </c>
      <c r="E325" s="5">
        <v>201428920</v>
      </c>
      <c r="F325" s="8">
        <v>13</v>
      </c>
      <c r="G325" s="8">
        <v>72</v>
      </c>
      <c r="H325" s="14"/>
      <c r="I325" s="19"/>
      <c r="J325" s="11">
        <f t="shared" si="24"/>
      </c>
      <c r="K325" s="11">
        <f t="shared" si="25"/>
      </c>
      <c r="L325" s="20"/>
      <c r="N325" s="25"/>
    </row>
    <row r="326" spans="4:14" ht="15.75">
      <c r="D326" s="7">
        <v>16</v>
      </c>
      <c r="E326" s="5">
        <v>201435140</v>
      </c>
      <c r="F326" s="8">
        <v>13</v>
      </c>
      <c r="G326" s="8">
        <v>65</v>
      </c>
      <c r="H326" s="14"/>
      <c r="I326" s="19"/>
      <c r="J326" s="11">
        <f t="shared" si="24"/>
      </c>
      <c r="K326" s="11">
        <f t="shared" si="25"/>
      </c>
      <c r="L326" s="20"/>
      <c r="N326" s="25"/>
    </row>
    <row r="327" spans="4:14" ht="15.75">
      <c r="D327" s="7">
        <v>17</v>
      </c>
      <c r="E327" s="5">
        <v>201441280</v>
      </c>
      <c r="F327" s="8">
        <v>13</v>
      </c>
      <c r="G327" s="8">
        <v>72</v>
      </c>
      <c r="H327" s="14"/>
      <c r="I327" s="19"/>
      <c r="J327" s="11">
        <f t="shared" si="24"/>
      </c>
      <c r="K327" s="11">
        <f t="shared" si="25"/>
      </c>
      <c r="L327" s="20"/>
      <c r="N327" s="25"/>
    </row>
    <row r="328" spans="4:14" ht="15.75">
      <c r="D328" s="7">
        <v>18</v>
      </c>
      <c r="E328" s="5">
        <v>201445860</v>
      </c>
      <c r="F328" s="8">
        <v>13</v>
      </c>
      <c r="G328" s="8">
        <v>73</v>
      </c>
      <c r="H328" s="14"/>
      <c r="I328" s="19"/>
      <c r="J328" s="11">
        <f t="shared" si="24"/>
      </c>
      <c r="K328" s="11">
        <f t="shared" si="25"/>
      </c>
      <c r="L328" s="20"/>
      <c r="N328" s="25"/>
    </row>
    <row r="329" spans="4:14" ht="15.75">
      <c r="D329" s="7">
        <v>19</v>
      </c>
      <c r="E329" s="5">
        <v>201451820</v>
      </c>
      <c r="F329" s="8">
        <v>13</v>
      </c>
      <c r="G329" s="8">
        <v>74</v>
      </c>
      <c r="H329" s="14"/>
      <c r="I329" s="19"/>
      <c r="J329" s="11">
        <f t="shared" si="24"/>
      </c>
      <c r="K329" s="11">
        <f t="shared" si="25"/>
      </c>
      <c r="L329" s="20"/>
      <c r="N329" s="25"/>
    </row>
    <row r="330" spans="4:14" ht="15.75">
      <c r="D330" s="7">
        <v>20</v>
      </c>
      <c r="E330" s="5">
        <v>201452480</v>
      </c>
      <c r="F330" s="8">
        <v>13</v>
      </c>
      <c r="G330" s="8">
        <v>72</v>
      </c>
      <c r="H330" s="14"/>
      <c r="I330" s="19"/>
      <c r="J330" s="11">
        <f t="shared" si="24"/>
      </c>
      <c r="K330" s="11">
        <f t="shared" si="25"/>
      </c>
      <c r="L330" s="20"/>
      <c r="N330" s="25"/>
    </row>
    <row r="331" spans="4:14" ht="15.75">
      <c r="D331" s="7">
        <v>21</v>
      </c>
      <c r="E331" s="5">
        <v>201458940</v>
      </c>
      <c r="F331" s="8">
        <v>13</v>
      </c>
      <c r="G331" s="8">
        <v>73</v>
      </c>
      <c r="H331" s="14"/>
      <c r="I331" s="19"/>
      <c r="J331" s="11">
        <f t="shared" si="24"/>
      </c>
      <c r="K331" s="11">
        <f t="shared" si="25"/>
      </c>
      <c r="L331" s="20"/>
      <c r="N331" s="25"/>
    </row>
    <row r="332" spans="4:14" ht="15.75">
      <c r="D332" s="7">
        <v>22</v>
      </c>
      <c r="E332" s="5">
        <v>201461900</v>
      </c>
      <c r="F332" s="8">
        <v>13</v>
      </c>
      <c r="G332" s="8">
        <v>71</v>
      </c>
      <c r="H332" s="14"/>
      <c r="I332" s="19"/>
      <c r="J332" s="11">
        <f t="shared" si="24"/>
      </c>
      <c r="K332" s="11">
        <f t="shared" si="25"/>
      </c>
      <c r="L332" s="20"/>
      <c r="N332" s="25"/>
    </row>
    <row r="333" spans="4:14" ht="15.75">
      <c r="D333" s="7">
        <v>23</v>
      </c>
      <c r="E333" s="5">
        <v>201467280</v>
      </c>
      <c r="F333" s="8">
        <v>13</v>
      </c>
      <c r="G333" s="8">
        <v>76</v>
      </c>
      <c r="H333" s="14"/>
      <c r="I333" s="19"/>
      <c r="J333" s="11">
        <f t="shared" si="24"/>
      </c>
      <c r="K333" s="11">
        <f t="shared" si="25"/>
      </c>
      <c r="L333" s="20"/>
      <c r="N333" s="25"/>
    </row>
    <row r="334" spans="4:14" ht="15.75">
      <c r="D334" s="7">
        <v>24</v>
      </c>
      <c r="E334" s="5">
        <v>201469360</v>
      </c>
      <c r="F334" s="8">
        <v>13</v>
      </c>
      <c r="G334" s="8">
        <v>67</v>
      </c>
      <c r="H334" s="14"/>
      <c r="I334" s="19"/>
      <c r="J334" s="11">
        <f t="shared" si="24"/>
      </c>
      <c r="K334" s="11">
        <f t="shared" si="25"/>
      </c>
      <c r="L334" s="20"/>
      <c r="N334" s="25"/>
    </row>
    <row r="335" spans="4:14" ht="15.75">
      <c r="D335" s="7">
        <v>25</v>
      </c>
      <c r="E335" s="5">
        <v>201470760</v>
      </c>
      <c r="F335" s="8">
        <v>13</v>
      </c>
      <c r="G335" s="8">
        <v>75</v>
      </c>
      <c r="H335" s="14"/>
      <c r="I335" s="19"/>
      <c r="J335" s="11">
        <f t="shared" si="24"/>
      </c>
      <c r="K335" s="11">
        <f t="shared" si="25"/>
      </c>
      <c r="L335" s="20"/>
      <c r="N335" s="25"/>
    </row>
    <row r="336" spans="4:14" ht="15.75">
      <c r="D336" s="7">
        <v>26</v>
      </c>
      <c r="E336" s="5">
        <v>201473140</v>
      </c>
      <c r="F336" s="8">
        <v>13</v>
      </c>
      <c r="G336" s="8">
        <v>69</v>
      </c>
      <c r="H336" s="14" t="s">
        <v>18</v>
      </c>
      <c r="I336" s="19"/>
      <c r="J336" s="11">
        <f t="shared" si="24"/>
      </c>
      <c r="K336" s="11">
        <f t="shared" si="25"/>
      </c>
      <c r="L336" s="20"/>
      <c r="N336" s="25"/>
    </row>
    <row r="337" spans="4:14" ht="15.75">
      <c r="D337" s="7">
        <v>27</v>
      </c>
      <c r="E337" s="5">
        <v>201474240</v>
      </c>
      <c r="F337" s="8">
        <v>13</v>
      </c>
      <c r="G337" s="8">
        <v>52</v>
      </c>
      <c r="H337" s="14"/>
      <c r="I337" s="19"/>
      <c r="J337" s="11">
        <f t="shared" si="24"/>
      </c>
      <c r="K337" s="11">
        <f t="shared" si="25"/>
      </c>
      <c r="L337" s="20"/>
      <c r="N337" s="25"/>
    </row>
    <row r="338" spans="4:14" ht="15.75">
      <c r="D338" s="7">
        <v>28</v>
      </c>
      <c r="E338" s="5">
        <v>201475840</v>
      </c>
      <c r="F338" s="8">
        <v>13</v>
      </c>
      <c r="G338" s="8">
        <v>75</v>
      </c>
      <c r="H338" s="14"/>
      <c r="I338" s="19"/>
      <c r="J338" s="11">
        <f t="shared" si="24"/>
      </c>
      <c r="K338" s="11">
        <f t="shared" si="25"/>
      </c>
      <c r="L338" s="20"/>
      <c r="N338" s="25"/>
    </row>
    <row r="339" spans="4:14" ht="15.75">
      <c r="D339" s="7">
        <v>29</v>
      </c>
      <c r="E339" s="5">
        <v>201476020</v>
      </c>
      <c r="F339" s="8">
        <v>13</v>
      </c>
      <c r="G339" s="8">
        <v>52</v>
      </c>
      <c r="H339" s="14"/>
      <c r="I339" s="19"/>
      <c r="J339" s="11">
        <f t="shared" si="24"/>
      </c>
      <c r="K339" s="11">
        <f t="shared" si="25"/>
      </c>
      <c r="L339" s="20"/>
      <c r="N339" s="25"/>
    </row>
    <row r="340" ht="45" customHeight="1"/>
    <row r="341" spans="1:17" ht="15.75">
      <c r="A341" s="5">
        <v>14</v>
      </c>
      <c r="B341" s="15" t="s">
        <v>22</v>
      </c>
      <c r="C341" s="14"/>
      <c r="D341" s="6"/>
      <c r="E341" s="6"/>
      <c r="F341" s="6"/>
      <c r="G341" s="6"/>
      <c r="H341" s="14"/>
      <c r="I341" s="6"/>
      <c r="J341" s="6"/>
      <c r="K341" s="6"/>
      <c r="L341" s="6"/>
      <c r="N341" s="12">
        <f>IF(ISERROR(AVERAGE(J342:J369)),"",ROUND(AVERAGE(J342:J369),1))</f>
      </c>
      <c r="O341" s="12">
        <f>IF(ISERROR(STDEV(J342:J369)),"",STDEV(J342:J369))</f>
      </c>
      <c r="P341" s="12">
        <f>IF(ISERROR(AVERAGE(K342:K369)),"",AVERAGE(K342:K369))</f>
      </c>
      <c r="Q341" s="12">
        <f>IF(ISERROR(STDEV(K342:K369)),"",STDEV(K342:K369))</f>
      </c>
    </row>
    <row r="342" spans="4:12" ht="15.75">
      <c r="D342" s="7">
        <v>1</v>
      </c>
      <c r="E342" s="5">
        <v>201345810</v>
      </c>
      <c r="F342" s="8">
        <v>14</v>
      </c>
      <c r="G342" s="8">
        <v>53</v>
      </c>
      <c r="H342" s="14"/>
      <c r="I342" s="19"/>
      <c r="J342" s="11">
        <f>IF(OR(H342&gt;"†",OR(ISTEXT(I342),ISBLANK(I342))),"",ROUND(I342,1))</f>
      </c>
      <c r="K342" s="11">
        <f>IF(OR(H342&gt;"†",OR(ISTEXT(I342),ISBLANK(I342))),"",IF(ROUND((J342-N$341)+6,1)&gt;10,10,IF(ROUND((J342-N$341)+6,1)&lt;0,0,ROUND((J342-N$341)+6,1))))</f>
      </c>
      <c r="L342" s="20"/>
    </row>
    <row r="343" spans="4:12" ht="15.75">
      <c r="D343" s="7">
        <v>2</v>
      </c>
      <c r="E343" s="5">
        <v>201415040</v>
      </c>
      <c r="F343" s="8">
        <v>14</v>
      </c>
      <c r="G343" s="8">
        <v>74</v>
      </c>
      <c r="H343" s="14"/>
      <c r="I343" s="19"/>
      <c r="J343" s="11">
        <f aca="true" t="shared" si="26" ref="J343:J369">IF(OR(H343&gt;"†",OR(ISTEXT(I343),ISBLANK(I343))),"",ROUND(I343,1))</f>
      </c>
      <c r="K343" s="11">
        <f aca="true" t="shared" si="27" ref="K343:K369">IF(OR(H343&gt;"†",OR(ISTEXT(I343),ISBLANK(I343))),"",IF(ROUND((J343-N$341)+6,1)&gt;10,10,IF(ROUND((J343-N$341)+6,1)&lt;0,0,ROUND((J343-N$341)+6,1))))</f>
      </c>
      <c r="L343" s="20"/>
    </row>
    <row r="344" spans="4:12" ht="15.75">
      <c r="D344" s="7">
        <v>3</v>
      </c>
      <c r="E344" s="5">
        <v>201421600</v>
      </c>
      <c r="F344" s="8">
        <v>14</v>
      </c>
      <c r="G344" s="8">
        <v>67</v>
      </c>
      <c r="H344" s="14"/>
      <c r="I344" s="19"/>
      <c r="J344" s="11">
        <f t="shared" si="26"/>
      </c>
      <c r="K344" s="11">
        <f t="shared" si="27"/>
      </c>
      <c r="L344" s="20"/>
    </row>
    <row r="345" spans="4:12" ht="15.75">
      <c r="D345" s="7">
        <v>4</v>
      </c>
      <c r="E345" s="5">
        <v>201423180</v>
      </c>
      <c r="F345" s="8">
        <v>14</v>
      </c>
      <c r="G345" s="8">
        <v>71</v>
      </c>
      <c r="H345" s="14"/>
      <c r="I345" s="19"/>
      <c r="J345" s="11">
        <f t="shared" si="26"/>
      </c>
      <c r="K345" s="11">
        <f t="shared" si="27"/>
      </c>
      <c r="L345" s="20"/>
    </row>
    <row r="346" spans="4:12" ht="15.75">
      <c r="D346" s="7">
        <v>5</v>
      </c>
      <c r="E346" s="5">
        <v>201423920</v>
      </c>
      <c r="F346" s="8">
        <v>14</v>
      </c>
      <c r="G346" s="8">
        <v>67</v>
      </c>
      <c r="H346" s="14"/>
      <c r="I346" s="19"/>
      <c r="J346" s="11">
        <f t="shared" si="26"/>
      </c>
      <c r="K346" s="11">
        <f t="shared" si="27"/>
      </c>
      <c r="L346" s="20"/>
    </row>
    <row r="347" spans="4:12" ht="15.75">
      <c r="D347" s="7">
        <v>6</v>
      </c>
      <c r="E347" s="5">
        <v>201427420</v>
      </c>
      <c r="F347" s="8">
        <v>14</v>
      </c>
      <c r="G347" s="8">
        <v>71</v>
      </c>
      <c r="H347" s="14"/>
      <c r="I347" s="19"/>
      <c r="J347" s="11">
        <f t="shared" si="26"/>
      </c>
      <c r="K347" s="11">
        <f t="shared" si="27"/>
      </c>
      <c r="L347" s="20"/>
    </row>
    <row r="348" spans="4:12" ht="15.75">
      <c r="D348" s="7">
        <v>7</v>
      </c>
      <c r="E348" s="5">
        <v>201427560</v>
      </c>
      <c r="F348" s="8">
        <v>14</v>
      </c>
      <c r="G348" s="8">
        <v>54</v>
      </c>
      <c r="H348" s="14"/>
      <c r="I348" s="19"/>
      <c r="J348" s="11">
        <f t="shared" si="26"/>
      </c>
      <c r="K348" s="11">
        <f t="shared" si="27"/>
      </c>
      <c r="L348" s="20"/>
    </row>
    <row r="349" spans="4:12" ht="15.75">
      <c r="D349" s="7">
        <v>8</v>
      </c>
      <c r="E349" s="5">
        <v>201429160</v>
      </c>
      <c r="F349" s="8">
        <v>14</v>
      </c>
      <c r="G349" s="8">
        <v>55</v>
      </c>
      <c r="H349" s="14"/>
      <c r="I349" s="19"/>
      <c r="J349" s="11">
        <f t="shared" si="26"/>
      </c>
      <c r="K349" s="11">
        <f t="shared" si="27"/>
      </c>
      <c r="L349" s="20"/>
    </row>
    <row r="350" spans="4:12" ht="15.75">
      <c r="D350" s="7">
        <v>9</v>
      </c>
      <c r="E350" s="5">
        <v>201429500</v>
      </c>
      <c r="F350" s="8">
        <v>14</v>
      </c>
      <c r="G350" s="8">
        <v>71</v>
      </c>
      <c r="H350" s="14"/>
      <c r="I350" s="19"/>
      <c r="J350" s="11">
        <f t="shared" si="26"/>
      </c>
      <c r="K350" s="11">
        <f t="shared" si="27"/>
      </c>
      <c r="L350" s="20"/>
    </row>
    <row r="351" spans="4:12" ht="15.75">
      <c r="D351" s="7">
        <v>10</v>
      </c>
      <c r="E351" s="5">
        <v>201431580</v>
      </c>
      <c r="F351" s="8">
        <v>14</v>
      </c>
      <c r="G351" s="8">
        <v>67</v>
      </c>
      <c r="H351" s="14"/>
      <c r="I351" s="19"/>
      <c r="J351" s="11">
        <f t="shared" si="26"/>
      </c>
      <c r="K351" s="11">
        <f t="shared" si="27"/>
      </c>
      <c r="L351" s="20"/>
    </row>
    <row r="352" spans="4:12" ht="15.75">
      <c r="D352" s="7">
        <v>11</v>
      </c>
      <c r="E352" s="5">
        <v>201436340</v>
      </c>
      <c r="F352" s="8">
        <v>14</v>
      </c>
      <c r="G352" s="8">
        <v>52</v>
      </c>
      <c r="H352" s="14"/>
      <c r="I352" s="19"/>
      <c r="J352" s="11">
        <f t="shared" si="26"/>
      </c>
      <c r="K352" s="11">
        <f t="shared" si="27"/>
      </c>
      <c r="L352" s="20"/>
    </row>
    <row r="353" spans="4:12" ht="15.75">
      <c r="D353" s="7">
        <v>12</v>
      </c>
      <c r="E353" s="5">
        <v>201437600</v>
      </c>
      <c r="F353" s="8">
        <v>14</v>
      </c>
      <c r="G353" s="8">
        <v>56</v>
      </c>
      <c r="H353" s="14"/>
      <c r="I353" s="19"/>
      <c r="J353" s="11">
        <f t="shared" si="26"/>
      </c>
      <c r="K353" s="11">
        <f t="shared" si="27"/>
      </c>
      <c r="L353" s="20"/>
    </row>
    <row r="354" spans="4:12" ht="15.75">
      <c r="D354" s="7">
        <v>13</v>
      </c>
      <c r="E354" s="5">
        <v>201440300</v>
      </c>
      <c r="F354" s="8">
        <v>14</v>
      </c>
      <c r="G354" s="8">
        <v>55</v>
      </c>
      <c r="H354" s="14" t="s">
        <v>17</v>
      </c>
      <c r="I354" s="19"/>
      <c r="J354" s="11">
        <f t="shared" si="26"/>
      </c>
      <c r="K354" s="11">
        <f t="shared" si="27"/>
      </c>
      <c r="L354" s="20"/>
    </row>
    <row r="355" spans="4:12" ht="15.75">
      <c r="D355" s="7">
        <v>14</v>
      </c>
      <c r="E355" s="5">
        <v>201452180</v>
      </c>
      <c r="F355" s="8">
        <v>14</v>
      </c>
      <c r="G355" s="8">
        <v>65</v>
      </c>
      <c r="H355" s="14"/>
      <c r="I355" s="19"/>
      <c r="J355" s="11">
        <f t="shared" si="26"/>
      </c>
      <c r="K355" s="11">
        <f t="shared" si="27"/>
      </c>
      <c r="L355" s="20"/>
    </row>
    <row r="356" spans="4:12" ht="15.75">
      <c r="D356" s="7">
        <v>15</v>
      </c>
      <c r="E356" s="5">
        <v>201453020</v>
      </c>
      <c r="F356" s="8">
        <v>14</v>
      </c>
      <c r="G356" s="8">
        <v>54</v>
      </c>
      <c r="H356" s="14"/>
      <c r="I356" s="19"/>
      <c r="J356" s="11">
        <f t="shared" si="26"/>
      </c>
      <c r="K356" s="11">
        <f t="shared" si="27"/>
      </c>
      <c r="L356" s="20"/>
    </row>
    <row r="357" spans="4:12" ht="15.75">
      <c r="D357" s="7">
        <v>16</v>
      </c>
      <c r="E357" s="5">
        <v>201453420</v>
      </c>
      <c r="F357" s="8">
        <v>14</v>
      </c>
      <c r="G357" s="8">
        <v>65</v>
      </c>
      <c r="H357" s="14"/>
      <c r="I357" s="19"/>
      <c r="J357" s="11">
        <f t="shared" si="26"/>
      </c>
      <c r="K357" s="11">
        <f t="shared" si="27"/>
      </c>
      <c r="L357" s="20"/>
    </row>
    <row r="358" spans="4:12" ht="15.75">
      <c r="D358" s="7">
        <v>17</v>
      </c>
      <c r="E358" s="5">
        <v>201453640</v>
      </c>
      <c r="F358" s="8">
        <v>14</v>
      </c>
      <c r="G358" s="8">
        <v>52</v>
      </c>
      <c r="H358" s="14"/>
      <c r="I358" s="19"/>
      <c r="J358" s="11">
        <f t="shared" si="26"/>
      </c>
      <c r="K358" s="11">
        <f t="shared" si="27"/>
      </c>
      <c r="L358" s="20"/>
    </row>
    <row r="359" spans="4:12" ht="15.75">
      <c r="D359" s="7">
        <v>18</v>
      </c>
      <c r="E359" s="5">
        <v>201456040</v>
      </c>
      <c r="F359" s="8">
        <v>14</v>
      </c>
      <c r="G359" s="8">
        <v>69</v>
      </c>
      <c r="H359" s="14"/>
      <c r="I359" s="19"/>
      <c r="J359" s="11">
        <f t="shared" si="26"/>
      </c>
      <c r="K359" s="11">
        <f t="shared" si="27"/>
      </c>
      <c r="L359" s="20"/>
    </row>
    <row r="360" spans="4:12" ht="15.75">
      <c r="D360" s="7">
        <v>19</v>
      </c>
      <c r="E360" s="5">
        <v>201461820</v>
      </c>
      <c r="F360" s="8">
        <v>14</v>
      </c>
      <c r="G360" s="8">
        <v>52</v>
      </c>
      <c r="H360" s="14"/>
      <c r="I360" s="19"/>
      <c r="J360" s="11">
        <f t="shared" si="26"/>
      </c>
      <c r="K360" s="11">
        <f t="shared" si="27"/>
      </c>
      <c r="L360" s="20"/>
    </row>
    <row r="361" spans="4:12" ht="15.75">
      <c r="D361" s="7">
        <v>20</v>
      </c>
      <c r="E361" s="5">
        <v>201462600</v>
      </c>
      <c r="F361" s="8">
        <v>14</v>
      </c>
      <c r="G361" s="8">
        <v>71</v>
      </c>
      <c r="H361" s="14"/>
      <c r="I361" s="19"/>
      <c r="J361" s="11">
        <f t="shared" si="26"/>
      </c>
      <c r="K361" s="11">
        <f t="shared" si="27"/>
      </c>
      <c r="L361" s="20"/>
    </row>
    <row r="362" spans="4:12" ht="15.75">
      <c r="D362" s="7">
        <v>21</v>
      </c>
      <c r="E362" s="5">
        <v>201463040</v>
      </c>
      <c r="F362" s="8">
        <v>14</v>
      </c>
      <c r="G362" s="8">
        <v>54</v>
      </c>
      <c r="H362" s="14"/>
      <c r="I362" s="19"/>
      <c r="J362" s="11">
        <f t="shared" si="26"/>
      </c>
      <c r="K362" s="11">
        <f t="shared" si="27"/>
      </c>
      <c r="L362" s="20"/>
    </row>
    <row r="363" spans="4:12" ht="15.75">
      <c r="D363" s="7">
        <v>22</v>
      </c>
      <c r="E363" s="5">
        <v>201473120</v>
      </c>
      <c r="F363" s="8">
        <v>14</v>
      </c>
      <c r="G363" s="8">
        <v>79</v>
      </c>
      <c r="H363" s="14"/>
      <c r="I363" s="19"/>
      <c r="J363" s="11">
        <f t="shared" si="26"/>
      </c>
      <c r="K363" s="11">
        <f t="shared" si="27"/>
      </c>
      <c r="L363" s="20"/>
    </row>
    <row r="364" spans="4:12" ht="15.75">
      <c r="D364" s="7">
        <v>23</v>
      </c>
      <c r="E364" s="5">
        <v>201474100</v>
      </c>
      <c r="F364" s="8">
        <v>14</v>
      </c>
      <c r="G364" s="8">
        <v>52</v>
      </c>
      <c r="H364" s="14"/>
      <c r="I364" s="19"/>
      <c r="J364" s="11">
        <f t="shared" si="26"/>
      </c>
      <c r="K364" s="11">
        <f t="shared" si="27"/>
      </c>
      <c r="L364" s="20"/>
    </row>
    <row r="365" spans="4:12" ht="15.75">
      <c r="D365" s="7">
        <v>24</v>
      </c>
      <c r="E365" s="5">
        <v>201479620</v>
      </c>
      <c r="F365" s="8">
        <v>14</v>
      </c>
      <c r="G365" s="8">
        <v>78</v>
      </c>
      <c r="H365" s="14"/>
      <c r="I365" s="19"/>
      <c r="J365" s="11">
        <f t="shared" si="26"/>
      </c>
      <c r="K365" s="11">
        <f t="shared" si="27"/>
      </c>
      <c r="L365" s="20"/>
    </row>
    <row r="366" spans="4:12" ht="15.75">
      <c r="D366" s="7">
        <v>25</v>
      </c>
      <c r="E366" s="5">
        <v>201479640</v>
      </c>
      <c r="F366" s="8">
        <v>14</v>
      </c>
      <c r="G366" s="8">
        <v>53</v>
      </c>
      <c r="H366" s="14" t="s">
        <v>17</v>
      </c>
      <c r="I366" s="19"/>
      <c r="J366" s="11">
        <f t="shared" si="26"/>
      </c>
      <c r="K366" s="11">
        <f t="shared" si="27"/>
      </c>
      <c r="L366" s="20"/>
    </row>
    <row r="367" spans="4:12" ht="15.75">
      <c r="D367" s="7">
        <v>26</v>
      </c>
      <c r="E367" s="5">
        <v>201479780</v>
      </c>
      <c r="F367" s="8">
        <v>14</v>
      </c>
      <c r="G367" s="8">
        <v>53</v>
      </c>
      <c r="H367" s="14"/>
      <c r="I367" s="19"/>
      <c r="J367" s="11">
        <f t="shared" si="26"/>
      </c>
      <c r="K367" s="11">
        <f t="shared" si="27"/>
      </c>
      <c r="L367" s="20"/>
    </row>
    <row r="368" spans="4:12" ht="15.75">
      <c r="D368" s="7">
        <v>27</v>
      </c>
      <c r="E368" s="5">
        <v>201480960</v>
      </c>
      <c r="F368" s="8">
        <v>14</v>
      </c>
      <c r="G368" s="8">
        <v>52</v>
      </c>
      <c r="H368" s="14"/>
      <c r="I368" s="19"/>
      <c r="J368" s="11">
        <f t="shared" si="26"/>
      </c>
      <c r="K368" s="11">
        <f t="shared" si="27"/>
      </c>
      <c r="L368" s="20"/>
    </row>
    <row r="369" spans="4:12" ht="15.75">
      <c r="D369" s="7">
        <v>28</v>
      </c>
      <c r="E369" s="5">
        <v>201559590</v>
      </c>
      <c r="F369" s="8">
        <v>14</v>
      </c>
      <c r="G369" s="8">
        <v>76</v>
      </c>
      <c r="H369" s="14"/>
      <c r="I369" s="19"/>
      <c r="J369" s="11">
        <f t="shared" si="26"/>
      </c>
      <c r="K369" s="11">
        <f t="shared" si="27"/>
      </c>
      <c r="L369" s="20"/>
    </row>
    <row r="370" ht="44.25" customHeight="1"/>
    <row r="371" spans="1:17" ht="15.75">
      <c r="A371" s="5">
        <v>15</v>
      </c>
      <c r="B371" s="17" t="s">
        <v>22</v>
      </c>
      <c r="C371" s="16"/>
      <c r="D371" s="6"/>
      <c r="E371" s="6"/>
      <c r="F371" s="6"/>
      <c r="G371" s="6"/>
      <c r="H371" s="14"/>
      <c r="I371" s="6"/>
      <c r="J371" s="6"/>
      <c r="K371" s="6"/>
      <c r="L371" s="6"/>
      <c r="N371" s="12">
        <f>IF(ISERROR(AVERAGE(J372:J399)),"",ROUND(AVERAGE(J372:J399),1))</f>
      </c>
      <c r="O371" s="12">
        <f>IF(ISERROR(STDEV(J372:J399)),"",STDEV(J372:J399))</f>
      </c>
      <c r="P371" s="12">
        <f>IF(ISERROR(AVERAGE(K372:K399)),"",AVERAGE(K372:K399))</f>
      </c>
      <c r="Q371" s="12">
        <f>IF(ISERROR(STDEV(K372:K399)),"",STDEV(K372:K399))</f>
      </c>
    </row>
    <row r="372" spans="4:12" ht="15.75">
      <c r="D372" s="7">
        <v>1</v>
      </c>
      <c r="E372" s="5">
        <v>201314570</v>
      </c>
      <c r="F372" s="8">
        <v>15</v>
      </c>
      <c r="G372" s="8">
        <v>63</v>
      </c>
      <c r="H372" s="14"/>
      <c r="I372" s="19"/>
      <c r="J372" s="11">
        <f>IF(OR(H372&gt;"†",OR(ISTEXT(I372),ISBLANK(I372))),"",ROUND(I372,1))</f>
      </c>
      <c r="K372" s="11">
        <f>IF(OR(H372&gt;"†",OR(ISTEXT(I372),ISBLANK(I372))),"",IF(ROUND((J372-N$371)+6,1)&gt;10,10,IF(ROUND((J372-N$371)+6,1)&lt;0,0,ROUND((J372-N$371)+6,1))))</f>
      </c>
      <c r="L372" s="20"/>
    </row>
    <row r="373" spans="4:12" ht="15.75">
      <c r="D373" s="7">
        <v>2</v>
      </c>
      <c r="E373" s="5">
        <v>201363870</v>
      </c>
      <c r="F373" s="8">
        <v>15</v>
      </c>
      <c r="G373" s="8">
        <v>60</v>
      </c>
      <c r="H373" s="14"/>
      <c r="I373" s="19"/>
      <c r="J373" s="11">
        <f aca="true" t="shared" si="28" ref="J373:J399">IF(OR(H373&gt;"†",OR(ISTEXT(I373),ISBLANK(I373))),"",ROUND(I373,1))</f>
      </c>
      <c r="K373" s="11">
        <f aca="true" t="shared" si="29" ref="K373:K399">IF(OR(H373&gt;"†",OR(ISTEXT(I373),ISBLANK(I373))),"",IF(ROUND((J373-N$371)+6,1)&gt;10,10,IF(ROUND((J373-N$371)+6,1)&lt;0,0,ROUND((J373-N$371)+6,1))))</f>
      </c>
      <c r="L373" s="20"/>
    </row>
    <row r="374" spans="4:12" ht="15.75">
      <c r="D374" s="7">
        <v>3</v>
      </c>
      <c r="E374" s="5">
        <v>201414800</v>
      </c>
      <c r="F374" s="8">
        <v>15</v>
      </c>
      <c r="G374" s="8">
        <v>61</v>
      </c>
      <c r="H374" s="14"/>
      <c r="I374" s="19"/>
      <c r="J374" s="11">
        <f t="shared" si="28"/>
      </c>
      <c r="K374" s="11">
        <f t="shared" si="29"/>
      </c>
      <c r="L374" s="20"/>
    </row>
    <row r="375" spans="4:12" ht="15.75">
      <c r="D375" s="7">
        <v>4</v>
      </c>
      <c r="E375" s="5">
        <v>201415720</v>
      </c>
      <c r="F375" s="8">
        <v>15</v>
      </c>
      <c r="G375" s="8">
        <v>54</v>
      </c>
      <c r="H375" s="14"/>
      <c r="I375" s="19"/>
      <c r="J375" s="11">
        <f t="shared" si="28"/>
      </c>
      <c r="K375" s="11">
        <f t="shared" si="29"/>
      </c>
      <c r="L375" s="20"/>
    </row>
    <row r="376" spans="4:12" ht="15.75">
      <c r="D376" s="7">
        <v>5</v>
      </c>
      <c r="E376" s="5">
        <v>201419480</v>
      </c>
      <c r="F376" s="8">
        <v>15</v>
      </c>
      <c r="G376" s="8">
        <v>59</v>
      </c>
      <c r="H376" s="14"/>
      <c r="I376" s="19"/>
      <c r="J376" s="11">
        <f t="shared" si="28"/>
      </c>
      <c r="K376" s="11">
        <f t="shared" si="29"/>
      </c>
      <c r="L376" s="20"/>
    </row>
    <row r="377" spans="4:12" ht="15.75">
      <c r="D377" s="7">
        <v>6</v>
      </c>
      <c r="E377" s="5">
        <v>201421960</v>
      </c>
      <c r="F377" s="8">
        <v>15</v>
      </c>
      <c r="G377" s="8">
        <v>60</v>
      </c>
      <c r="H377" s="14"/>
      <c r="I377" s="19"/>
      <c r="J377" s="11">
        <f t="shared" si="28"/>
      </c>
      <c r="K377" s="11">
        <f t="shared" si="29"/>
      </c>
      <c r="L377" s="20"/>
    </row>
    <row r="378" spans="4:12" ht="15.75">
      <c r="D378" s="7">
        <v>7</v>
      </c>
      <c r="E378" s="5">
        <v>201424680</v>
      </c>
      <c r="F378" s="8">
        <v>15</v>
      </c>
      <c r="G378" s="8">
        <v>62</v>
      </c>
      <c r="H378" s="14"/>
      <c r="I378" s="19"/>
      <c r="J378" s="11">
        <f t="shared" si="28"/>
      </c>
      <c r="K378" s="11">
        <f t="shared" si="29"/>
      </c>
      <c r="L378" s="20"/>
    </row>
    <row r="379" spans="4:12" ht="15.75">
      <c r="D379" s="7">
        <v>8</v>
      </c>
      <c r="E379" s="5">
        <v>201429820</v>
      </c>
      <c r="F379" s="8">
        <v>15</v>
      </c>
      <c r="G379" s="8">
        <v>51</v>
      </c>
      <c r="H379" s="14"/>
      <c r="I379" s="19"/>
      <c r="J379" s="11">
        <f t="shared" si="28"/>
      </c>
      <c r="K379" s="11">
        <f t="shared" si="29"/>
      </c>
      <c r="L379" s="20"/>
    </row>
    <row r="380" spans="4:12" ht="15.75">
      <c r="D380" s="7">
        <v>9</v>
      </c>
      <c r="E380" s="5">
        <v>201430760</v>
      </c>
      <c r="F380" s="8">
        <v>15</v>
      </c>
      <c r="G380" s="8">
        <v>74</v>
      </c>
      <c r="H380" s="14"/>
      <c r="I380" s="19"/>
      <c r="J380" s="11">
        <f t="shared" si="28"/>
      </c>
      <c r="K380" s="11">
        <f t="shared" si="29"/>
      </c>
      <c r="L380" s="20"/>
    </row>
    <row r="381" spans="4:12" ht="15.75">
      <c r="D381" s="7">
        <v>10</v>
      </c>
      <c r="E381" s="5">
        <v>201431340</v>
      </c>
      <c r="F381" s="8">
        <v>15</v>
      </c>
      <c r="G381" s="8">
        <v>52</v>
      </c>
      <c r="H381" s="14"/>
      <c r="I381" s="19"/>
      <c r="J381" s="11">
        <f t="shared" si="28"/>
      </c>
      <c r="K381" s="11">
        <f t="shared" si="29"/>
      </c>
      <c r="L381" s="20"/>
    </row>
    <row r="382" spans="4:12" ht="15.75">
      <c r="D382" s="7">
        <v>11</v>
      </c>
      <c r="E382" s="5">
        <v>201431540</v>
      </c>
      <c r="F382" s="8">
        <v>15</v>
      </c>
      <c r="G382" s="8">
        <v>75</v>
      </c>
      <c r="H382" s="14"/>
      <c r="I382" s="19"/>
      <c r="J382" s="11">
        <f t="shared" si="28"/>
      </c>
      <c r="K382" s="11">
        <f t="shared" si="29"/>
      </c>
      <c r="L382" s="20"/>
    </row>
    <row r="383" spans="4:12" ht="15.75">
      <c r="D383" s="7">
        <v>12</v>
      </c>
      <c r="E383" s="5">
        <v>201435820</v>
      </c>
      <c r="F383" s="8">
        <v>15</v>
      </c>
      <c r="G383" s="8">
        <v>61</v>
      </c>
      <c r="H383" s="14"/>
      <c r="I383" s="19"/>
      <c r="J383" s="11">
        <f t="shared" si="28"/>
      </c>
      <c r="K383" s="11">
        <f t="shared" si="29"/>
      </c>
      <c r="L383" s="20"/>
    </row>
    <row r="384" spans="4:12" ht="15.75">
      <c r="D384" s="7">
        <v>13</v>
      </c>
      <c r="E384" s="5">
        <v>201436120</v>
      </c>
      <c r="F384" s="8">
        <v>15</v>
      </c>
      <c r="G384" s="8">
        <v>59</v>
      </c>
      <c r="H384" s="14"/>
      <c r="I384" s="19"/>
      <c r="J384" s="11">
        <f t="shared" si="28"/>
      </c>
      <c r="K384" s="11">
        <f t="shared" si="29"/>
      </c>
      <c r="L384" s="20"/>
    </row>
    <row r="385" spans="4:12" ht="15.75">
      <c r="D385" s="7">
        <v>14</v>
      </c>
      <c r="E385" s="5">
        <v>201442500</v>
      </c>
      <c r="F385" s="8">
        <v>15</v>
      </c>
      <c r="G385" s="8">
        <v>71</v>
      </c>
      <c r="H385" s="14"/>
      <c r="I385" s="19"/>
      <c r="J385" s="11">
        <f t="shared" si="28"/>
      </c>
      <c r="K385" s="11">
        <f t="shared" si="29"/>
      </c>
      <c r="L385" s="20"/>
    </row>
    <row r="386" spans="4:12" ht="15.75">
      <c r="D386" s="7">
        <v>15</v>
      </c>
      <c r="E386" s="5">
        <v>201442600</v>
      </c>
      <c r="F386" s="8">
        <v>15</v>
      </c>
      <c r="G386" s="8">
        <v>72</v>
      </c>
      <c r="H386" s="14" t="s">
        <v>17</v>
      </c>
      <c r="I386" s="19"/>
      <c r="J386" s="11">
        <f t="shared" si="28"/>
      </c>
      <c r="K386" s="11">
        <f t="shared" si="29"/>
      </c>
      <c r="L386" s="20"/>
    </row>
    <row r="387" spans="4:12" ht="15.75">
      <c r="D387" s="7">
        <v>16</v>
      </c>
      <c r="E387" s="5">
        <v>201443060</v>
      </c>
      <c r="F387" s="8">
        <v>15</v>
      </c>
      <c r="G387" s="8">
        <v>59</v>
      </c>
      <c r="H387" s="14"/>
      <c r="I387" s="19"/>
      <c r="J387" s="11">
        <f t="shared" si="28"/>
      </c>
      <c r="K387" s="11">
        <f t="shared" si="29"/>
      </c>
      <c r="L387" s="20"/>
    </row>
    <row r="388" spans="4:12" ht="15.75">
      <c r="D388" s="7">
        <v>17</v>
      </c>
      <c r="E388" s="5">
        <v>201449140</v>
      </c>
      <c r="F388" s="8">
        <v>15</v>
      </c>
      <c r="G388" s="8">
        <v>72</v>
      </c>
      <c r="H388" s="14"/>
      <c r="I388" s="19"/>
      <c r="J388" s="11">
        <f t="shared" si="28"/>
      </c>
      <c r="K388" s="11">
        <f t="shared" si="29"/>
      </c>
      <c r="L388" s="20"/>
    </row>
    <row r="389" spans="4:12" ht="15.75">
      <c r="D389" s="7">
        <v>18</v>
      </c>
      <c r="E389" s="5">
        <v>201449740</v>
      </c>
      <c r="F389" s="8">
        <v>15</v>
      </c>
      <c r="G389" s="8">
        <v>59</v>
      </c>
      <c r="H389" s="9"/>
      <c r="I389" s="19"/>
      <c r="J389" s="11">
        <f t="shared" si="28"/>
      </c>
      <c r="K389" s="11">
        <f t="shared" si="29"/>
      </c>
      <c r="L389" s="20"/>
    </row>
    <row r="390" spans="4:12" ht="15.75">
      <c r="D390" s="7">
        <v>19</v>
      </c>
      <c r="E390" s="5">
        <v>201454040</v>
      </c>
      <c r="F390" s="8">
        <v>15</v>
      </c>
      <c r="G390" s="8">
        <v>59</v>
      </c>
      <c r="H390" s="9"/>
      <c r="I390" s="19"/>
      <c r="J390" s="11">
        <f t="shared" si="28"/>
      </c>
      <c r="K390" s="11">
        <f t="shared" si="29"/>
      </c>
      <c r="L390" s="20"/>
    </row>
    <row r="391" spans="4:12" ht="15.75">
      <c r="D391" s="7">
        <v>20</v>
      </c>
      <c r="E391" s="5">
        <v>201457960</v>
      </c>
      <c r="F391" s="8">
        <v>15</v>
      </c>
      <c r="G391" s="8">
        <v>69</v>
      </c>
      <c r="H391" s="9"/>
      <c r="I391" s="19"/>
      <c r="J391" s="11">
        <f t="shared" si="28"/>
      </c>
      <c r="K391" s="11">
        <f t="shared" si="29"/>
      </c>
      <c r="L391" s="20"/>
    </row>
    <row r="392" spans="4:12" ht="15.75">
      <c r="D392" s="7">
        <v>21</v>
      </c>
      <c r="E392" s="5">
        <v>201462680</v>
      </c>
      <c r="F392" s="8">
        <v>15</v>
      </c>
      <c r="G392" s="8">
        <v>80</v>
      </c>
      <c r="H392" s="9"/>
      <c r="I392" s="19"/>
      <c r="J392" s="11">
        <f t="shared" si="28"/>
      </c>
      <c r="K392" s="11">
        <f t="shared" si="29"/>
      </c>
      <c r="L392" s="20"/>
    </row>
    <row r="393" spans="4:12" ht="15.75">
      <c r="D393" s="7">
        <v>22</v>
      </c>
      <c r="E393" s="5">
        <v>201468460</v>
      </c>
      <c r="F393" s="8">
        <v>15</v>
      </c>
      <c r="G393" s="8">
        <v>53</v>
      </c>
      <c r="H393" s="14"/>
      <c r="I393" s="19"/>
      <c r="J393" s="11">
        <f t="shared" si="28"/>
      </c>
      <c r="K393" s="11">
        <f t="shared" si="29"/>
      </c>
      <c r="L393" s="20"/>
    </row>
    <row r="394" spans="4:12" ht="15.75">
      <c r="D394" s="7">
        <v>23</v>
      </c>
      <c r="E394" s="5">
        <v>201470340</v>
      </c>
      <c r="F394" s="8">
        <v>15</v>
      </c>
      <c r="G394" s="8">
        <v>67</v>
      </c>
      <c r="H394" s="14"/>
      <c r="I394" s="19"/>
      <c r="J394" s="11">
        <f t="shared" si="28"/>
      </c>
      <c r="K394" s="11">
        <f t="shared" si="29"/>
      </c>
      <c r="L394" s="20"/>
    </row>
    <row r="395" spans="4:12" ht="15.75">
      <c r="D395" s="7">
        <v>24</v>
      </c>
      <c r="E395" s="5">
        <v>201472640</v>
      </c>
      <c r="F395" s="8">
        <v>15</v>
      </c>
      <c r="G395" s="8">
        <v>73</v>
      </c>
      <c r="H395" s="14"/>
      <c r="I395" s="19"/>
      <c r="J395" s="11">
        <f t="shared" si="28"/>
      </c>
      <c r="K395" s="11">
        <f t="shared" si="29"/>
      </c>
      <c r="L395" s="20"/>
    </row>
    <row r="396" spans="4:12" ht="15.75">
      <c r="D396" s="7">
        <v>25</v>
      </c>
      <c r="E396" s="5">
        <v>201473040</v>
      </c>
      <c r="F396" s="8">
        <v>15</v>
      </c>
      <c r="G396" s="8">
        <v>72</v>
      </c>
      <c r="H396" s="14"/>
      <c r="I396" s="19"/>
      <c r="J396" s="11">
        <f t="shared" si="28"/>
      </c>
      <c r="K396" s="11">
        <f t="shared" si="29"/>
      </c>
      <c r="L396" s="20"/>
    </row>
    <row r="397" spans="4:12" ht="15.75">
      <c r="D397" s="7">
        <v>26</v>
      </c>
      <c r="E397" s="5">
        <v>201473080</v>
      </c>
      <c r="F397" s="8">
        <v>15</v>
      </c>
      <c r="G397" s="8">
        <v>59</v>
      </c>
      <c r="H397" s="14"/>
      <c r="I397" s="19"/>
      <c r="J397" s="11">
        <f t="shared" si="28"/>
      </c>
      <c r="K397" s="11">
        <f t="shared" si="29"/>
      </c>
      <c r="L397" s="20"/>
    </row>
    <row r="398" spans="4:12" ht="15.75">
      <c r="D398" s="7">
        <v>27</v>
      </c>
      <c r="E398" s="5">
        <v>201475900</v>
      </c>
      <c r="F398" s="8">
        <v>15</v>
      </c>
      <c r="G398" s="8">
        <v>53</v>
      </c>
      <c r="H398" s="14"/>
      <c r="I398" s="19"/>
      <c r="J398" s="11">
        <f t="shared" si="28"/>
      </c>
      <c r="K398" s="11">
        <f t="shared" si="29"/>
      </c>
      <c r="L398" s="20"/>
    </row>
    <row r="399" spans="4:12" ht="15.75">
      <c r="D399" s="7">
        <v>28</v>
      </c>
      <c r="E399" s="5">
        <v>201532630</v>
      </c>
      <c r="F399" s="8">
        <v>15</v>
      </c>
      <c r="G399" s="8">
        <v>51</v>
      </c>
      <c r="H399" s="14"/>
      <c r="I399" s="19"/>
      <c r="J399" s="11">
        <f t="shared" si="28"/>
      </c>
      <c r="K399" s="11">
        <f t="shared" si="29"/>
      </c>
      <c r="L399" s="20"/>
    </row>
    <row r="400" ht="45.75" customHeight="1"/>
    <row r="401" spans="1:17" ht="15.75">
      <c r="A401" s="5">
        <v>16</v>
      </c>
      <c r="B401" s="15" t="s">
        <v>23</v>
      </c>
      <c r="C401" s="16"/>
      <c r="D401" s="6"/>
      <c r="E401" s="6"/>
      <c r="F401" s="6"/>
      <c r="G401" s="6"/>
      <c r="H401" s="14"/>
      <c r="I401" s="6"/>
      <c r="J401" s="6"/>
      <c r="K401" s="6"/>
      <c r="L401" s="6"/>
      <c r="N401" s="12">
        <f>IF(ISERROR(AVERAGE(J402:J429)),"",ROUND(AVERAGE(J402:J429),1))</f>
      </c>
      <c r="O401" s="12">
        <f>IF(ISERROR(STDEV(J402:J429)),"",STDEV(J402:J429))</f>
      </c>
      <c r="P401" s="12">
        <f>IF(ISERROR(AVERAGE(K402:K429)),"",AVERAGE(K402:K429))</f>
      </c>
      <c r="Q401" s="12">
        <f>IF(ISERROR(STDEV(K402:K429)),"",STDEV(K402:K429))</f>
      </c>
    </row>
    <row r="402" spans="4:12" ht="15.75">
      <c r="D402" s="7">
        <v>1</v>
      </c>
      <c r="E402" s="5">
        <v>201320670</v>
      </c>
      <c r="F402" s="8">
        <v>16</v>
      </c>
      <c r="G402" s="8">
        <v>65</v>
      </c>
      <c r="H402" s="14"/>
      <c r="I402" s="19"/>
      <c r="J402" s="11">
        <f>IF(OR(H402&gt;"†",OR(ISTEXT(I402),ISBLANK(I402))),"",ROUND(I402,1))</f>
      </c>
      <c r="K402" s="11">
        <f>IF(OR(H402&gt;"†",OR(ISTEXT(I402),ISBLANK(I402))),"",IF(ROUND((J402-N$401)+6,1)&gt;10,10,IF(ROUND((J402-N$401)+6,1)&lt;0,0,ROUND((J402-N$401)+6,1))))</f>
      </c>
      <c r="L402" s="20"/>
    </row>
    <row r="403" spans="4:12" ht="15.75">
      <c r="D403" s="7">
        <v>2</v>
      </c>
      <c r="E403" s="5">
        <v>201321070</v>
      </c>
      <c r="F403" s="8">
        <v>16</v>
      </c>
      <c r="G403" s="8">
        <v>63</v>
      </c>
      <c r="H403" s="14"/>
      <c r="I403" s="19"/>
      <c r="J403" s="11">
        <f aca="true" t="shared" si="30" ref="J403:J429">IF(OR(H403&gt;"†",OR(ISTEXT(I403),ISBLANK(I403))),"",ROUND(I403,1))</f>
      </c>
      <c r="K403" s="11">
        <f aca="true" t="shared" si="31" ref="K403:K429">IF(OR(H403&gt;"†",OR(ISTEXT(I403),ISBLANK(I403))),"",IF(ROUND((J403-N$401)+6,1)&gt;10,10,IF(ROUND((J403-N$401)+6,1)&lt;0,0,ROUND((J403-N$401)+6,1))))</f>
      </c>
      <c r="L403" s="20"/>
    </row>
    <row r="404" spans="4:12" ht="15.75">
      <c r="D404" s="7">
        <v>3</v>
      </c>
      <c r="E404" s="5">
        <v>201348650</v>
      </c>
      <c r="F404" s="8">
        <v>16</v>
      </c>
      <c r="G404" s="8">
        <v>78</v>
      </c>
      <c r="H404" s="14"/>
      <c r="I404" s="19"/>
      <c r="J404" s="11">
        <f t="shared" si="30"/>
      </c>
      <c r="K404" s="11">
        <f t="shared" si="31"/>
      </c>
      <c r="L404" s="20"/>
    </row>
    <row r="405" spans="4:12" ht="15.75">
      <c r="D405" s="7">
        <v>4</v>
      </c>
      <c r="E405" s="5">
        <v>201360310</v>
      </c>
      <c r="F405" s="8">
        <v>16</v>
      </c>
      <c r="G405" s="8">
        <v>56</v>
      </c>
      <c r="H405" s="14"/>
      <c r="I405" s="19"/>
      <c r="J405" s="11">
        <f t="shared" si="30"/>
      </c>
      <c r="K405" s="11">
        <f t="shared" si="31"/>
      </c>
      <c r="L405" s="20"/>
    </row>
    <row r="406" spans="4:12" ht="15.75">
      <c r="D406" s="7">
        <v>5</v>
      </c>
      <c r="E406" s="5">
        <v>201417820</v>
      </c>
      <c r="F406" s="8">
        <v>16</v>
      </c>
      <c r="G406" s="8">
        <v>65</v>
      </c>
      <c r="H406" s="14"/>
      <c r="I406" s="19"/>
      <c r="J406" s="11">
        <f t="shared" si="30"/>
      </c>
      <c r="K406" s="11">
        <f t="shared" si="31"/>
      </c>
      <c r="L406" s="20"/>
    </row>
    <row r="407" spans="4:12" ht="15.75">
      <c r="D407" s="7">
        <v>6</v>
      </c>
      <c r="E407" s="5">
        <v>201420340</v>
      </c>
      <c r="F407" s="8">
        <v>16</v>
      </c>
      <c r="G407" s="8">
        <v>56</v>
      </c>
      <c r="H407" s="14"/>
      <c r="I407" s="19"/>
      <c r="J407" s="11">
        <f t="shared" si="30"/>
      </c>
      <c r="K407" s="11">
        <f t="shared" si="31"/>
      </c>
      <c r="L407" s="20"/>
    </row>
    <row r="408" spans="4:12" ht="15.75">
      <c r="D408" s="7">
        <v>7</v>
      </c>
      <c r="E408" s="5">
        <v>201421200</v>
      </c>
      <c r="F408" s="8">
        <v>16</v>
      </c>
      <c r="G408" s="8">
        <v>55</v>
      </c>
      <c r="H408" s="14" t="s">
        <v>17</v>
      </c>
      <c r="I408" s="19"/>
      <c r="J408" s="11">
        <f t="shared" si="30"/>
      </c>
      <c r="K408" s="11">
        <f t="shared" si="31"/>
      </c>
      <c r="L408" s="20"/>
    </row>
    <row r="409" spans="4:12" ht="15.75">
      <c r="D409" s="7">
        <v>8</v>
      </c>
      <c r="E409" s="5">
        <v>201425280</v>
      </c>
      <c r="F409" s="8">
        <v>16</v>
      </c>
      <c r="G409" s="8">
        <v>74</v>
      </c>
      <c r="H409" s="14"/>
      <c r="I409" s="19"/>
      <c r="J409" s="11">
        <f t="shared" si="30"/>
      </c>
      <c r="K409" s="11">
        <f t="shared" si="31"/>
      </c>
      <c r="L409" s="20"/>
    </row>
    <row r="410" spans="4:12" ht="15.75">
      <c r="D410" s="7">
        <v>9</v>
      </c>
      <c r="E410" s="5">
        <v>201428060</v>
      </c>
      <c r="F410" s="8">
        <v>16</v>
      </c>
      <c r="G410" s="8">
        <v>80</v>
      </c>
      <c r="H410" s="14"/>
      <c r="I410" s="19"/>
      <c r="J410" s="11">
        <f t="shared" si="30"/>
      </c>
      <c r="K410" s="11">
        <f t="shared" si="31"/>
      </c>
      <c r="L410" s="20"/>
    </row>
    <row r="411" spans="4:12" ht="15.75">
      <c r="D411" s="7">
        <v>10</v>
      </c>
      <c r="E411" s="5">
        <v>201434520</v>
      </c>
      <c r="F411" s="8">
        <v>16</v>
      </c>
      <c r="G411" s="8">
        <v>55</v>
      </c>
      <c r="H411" s="14"/>
      <c r="I411" s="19"/>
      <c r="J411" s="11">
        <f t="shared" si="30"/>
      </c>
      <c r="K411" s="11">
        <f t="shared" si="31"/>
      </c>
      <c r="L411" s="20"/>
    </row>
    <row r="412" spans="4:12" ht="15.75">
      <c r="D412" s="7">
        <v>11</v>
      </c>
      <c r="E412" s="5">
        <v>201435960</v>
      </c>
      <c r="F412" s="8">
        <v>16</v>
      </c>
      <c r="G412" s="8">
        <v>73</v>
      </c>
      <c r="H412" s="14" t="s">
        <v>17</v>
      </c>
      <c r="I412" s="19"/>
      <c r="J412" s="11">
        <f t="shared" si="30"/>
      </c>
      <c r="K412" s="11">
        <f t="shared" si="31"/>
      </c>
      <c r="L412" s="20"/>
    </row>
    <row r="413" spans="4:12" ht="15.75">
      <c r="D413" s="7">
        <v>12</v>
      </c>
      <c r="E413" s="5">
        <v>201436520</v>
      </c>
      <c r="F413" s="8">
        <v>16</v>
      </c>
      <c r="G413" s="8">
        <v>74</v>
      </c>
      <c r="H413" s="14"/>
      <c r="I413" s="19"/>
      <c r="J413" s="11">
        <f t="shared" si="30"/>
      </c>
      <c r="K413" s="11">
        <f t="shared" si="31"/>
      </c>
      <c r="L413" s="20"/>
    </row>
    <row r="414" spans="4:12" ht="15.75">
      <c r="D414" s="7">
        <v>13</v>
      </c>
      <c r="E414" s="5">
        <v>201441360</v>
      </c>
      <c r="F414" s="8">
        <v>16</v>
      </c>
      <c r="G414" s="8">
        <v>79</v>
      </c>
      <c r="H414" s="14"/>
      <c r="I414" s="19"/>
      <c r="J414" s="11">
        <f t="shared" si="30"/>
      </c>
      <c r="K414" s="11">
        <f t="shared" si="31"/>
      </c>
      <c r="L414" s="20"/>
    </row>
    <row r="415" spans="4:12" ht="15.75">
      <c r="D415" s="7">
        <v>14</v>
      </c>
      <c r="E415" s="5">
        <v>201445620</v>
      </c>
      <c r="F415" s="8">
        <v>16</v>
      </c>
      <c r="G415" s="8">
        <v>70</v>
      </c>
      <c r="H415" s="14"/>
      <c r="I415" s="19"/>
      <c r="J415" s="11">
        <f t="shared" si="30"/>
      </c>
      <c r="K415" s="11">
        <f t="shared" si="31"/>
      </c>
      <c r="L415" s="20"/>
    </row>
    <row r="416" spans="4:12" ht="15.75">
      <c r="D416" s="7">
        <v>15</v>
      </c>
      <c r="E416" s="5">
        <v>201450980</v>
      </c>
      <c r="F416" s="8">
        <v>16</v>
      </c>
      <c r="G416" s="8">
        <v>70</v>
      </c>
      <c r="H416" s="14"/>
      <c r="I416" s="19"/>
      <c r="J416" s="11">
        <f t="shared" si="30"/>
      </c>
      <c r="K416" s="11">
        <f t="shared" si="31"/>
      </c>
      <c r="L416" s="20"/>
    </row>
    <row r="417" spans="4:12" ht="15.75">
      <c r="D417" s="7">
        <v>16</v>
      </c>
      <c r="E417" s="5">
        <v>201452820</v>
      </c>
      <c r="F417" s="8">
        <v>16</v>
      </c>
      <c r="G417" s="8">
        <v>63</v>
      </c>
      <c r="H417" s="14"/>
      <c r="I417" s="19"/>
      <c r="J417" s="11">
        <f t="shared" si="30"/>
      </c>
      <c r="K417" s="11">
        <f t="shared" si="31"/>
      </c>
      <c r="L417" s="20"/>
    </row>
    <row r="418" spans="4:12" ht="15.75">
      <c r="D418" s="7">
        <v>17</v>
      </c>
      <c r="E418" s="5">
        <v>201453520</v>
      </c>
      <c r="F418" s="8">
        <v>16</v>
      </c>
      <c r="G418" s="8">
        <v>55</v>
      </c>
      <c r="H418" s="14"/>
      <c r="I418" s="19"/>
      <c r="J418" s="11">
        <f t="shared" si="30"/>
      </c>
      <c r="K418" s="11">
        <f t="shared" si="31"/>
      </c>
      <c r="L418" s="20"/>
    </row>
    <row r="419" spans="4:12" ht="15.75">
      <c r="D419" s="7">
        <v>18</v>
      </c>
      <c r="E419" s="5">
        <v>201454620</v>
      </c>
      <c r="F419" s="8">
        <v>16</v>
      </c>
      <c r="G419" s="8">
        <v>51</v>
      </c>
      <c r="H419" s="14"/>
      <c r="I419" s="19"/>
      <c r="J419" s="11">
        <f t="shared" si="30"/>
      </c>
      <c r="K419" s="11">
        <f t="shared" si="31"/>
      </c>
      <c r="L419" s="20"/>
    </row>
    <row r="420" spans="4:12" ht="15.75">
      <c r="D420" s="7">
        <v>19</v>
      </c>
      <c r="E420" s="5">
        <v>201458360</v>
      </c>
      <c r="F420" s="8">
        <v>16</v>
      </c>
      <c r="G420" s="8">
        <v>73</v>
      </c>
      <c r="H420" s="14"/>
      <c r="I420" s="19"/>
      <c r="J420" s="11">
        <f t="shared" si="30"/>
      </c>
      <c r="K420" s="11">
        <f t="shared" si="31"/>
      </c>
      <c r="L420" s="20"/>
    </row>
    <row r="421" spans="4:12" ht="15.75">
      <c r="D421" s="7">
        <v>20</v>
      </c>
      <c r="E421" s="5">
        <v>201458580</v>
      </c>
      <c r="F421" s="8">
        <v>16</v>
      </c>
      <c r="G421" s="8">
        <v>56</v>
      </c>
      <c r="H421" s="14"/>
      <c r="I421" s="19"/>
      <c r="J421" s="11">
        <f t="shared" si="30"/>
      </c>
      <c r="K421" s="11">
        <f t="shared" si="31"/>
      </c>
      <c r="L421" s="20"/>
    </row>
    <row r="422" spans="4:12" ht="15.75">
      <c r="D422" s="7">
        <v>21</v>
      </c>
      <c r="E422" s="5">
        <v>201461800</v>
      </c>
      <c r="F422" s="8">
        <v>16</v>
      </c>
      <c r="G422" s="8">
        <v>63</v>
      </c>
      <c r="H422" s="14"/>
      <c r="I422" s="19"/>
      <c r="J422" s="11">
        <f t="shared" si="30"/>
      </c>
      <c r="K422" s="11">
        <f t="shared" si="31"/>
      </c>
      <c r="L422" s="20"/>
    </row>
    <row r="423" spans="4:12" ht="15.75">
      <c r="D423" s="7">
        <v>22</v>
      </c>
      <c r="E423" s="5">
        <v>201463940</v>
      </c>
      <c r="F423" s="8">
        <v>16</v>
      </c>
      <c r="G423" s="8">
        <v>64</v>
      </c>
      <c r="H423" s="14"/>
      <c r="I423" s="19"/>
      <c r="J423" s="11">
        <f t="shared" si="30"/>
      </c>
      <c r="K423" s="11">
        <f t="shared" si="31"/>
      </c>
      <c r="L423" s="20"/>
    </row>
    <row r="424" spans="4:12" ht="15.75">
      <c r="D424" s="7">
        <v>23</v>
      </c>
      <c r="E424" s="5">
        <v>201464900</v>
      </c>
      <c r="F424" s="8">
        <v>16</v>
      </c>
      <c r="G424" s="8">
        <v>56</v>
      </c>
      <c r="H424" s="14"/>
      <c r="I424" s="19"/>
      <c r="J424" s="11">
        <f t="shared" si="30"/>
      </c>
      <c r="K424" s="11">
        <f t="shared" si="31"/>
      </c>
      <c r="L424" s="20"/>
    </row>
    <row r="425" spans="4:12" ht="15.75">
      <c r="D425" s="7">
        <v>24</v>
      </c>
      <c r="E425" s="5">
        <v>201470920</v>
      </c>
      <c r="F425" s="8">
        <v>16</v>
      </c>
      <c r="G425" s="8">
        <v>53</v>
      </c>
      <c r="H425" s="14"/>
      <c r="I425" s="19"/>
      <c r="J425" s="11">
        <f t="shared" si="30"/>
      </c>
      <c r="K425" s="11">
        <f t="shared" si="31"/>
      </c>
      <c r="L425" s="20"/>
    </row>
    <row r="426" spans="4:12" ht="15.75">
      <c r="D426" s="7">
        <v>25</v>
      </c>
      <c r="E426" s="5">
        <v>201472920</v>
      </c>
      <c r="F426" s="8">
        <v>16</v>
      </c>
      <c r="G426" s="8">
        <v>53</v>
      </c>
      <c r="H426" s="14"/>
      <c r="I426" s="19"/>
      <c r="J426" s="11">
        <f t="shared" si="30"/>
      </c>
      <c r="K426" s="11">
        <f t="shared" si="31"/>
      </c>
      <c r="L426" s="20"/>
    </row>
    <row r="427" spans="4:12" ht="15.75">
      <c r="D427" s="7">
        <v>26</v>
      </c>
      <c r="E427" s="5">
        <v>201475160</v>
      </c>
      <c r="F427" s="8">
        <v>16</v>
      </c>
      <c r="G427" s="8">
        <v>64</v>
      </c>
      <c r="H427" s="14"/>
      <c r="I427" s="19"/>
      <c r="J427" s="11">
        <f t="shared" si="30"/>
      </c>
      <c r="K427" s="11">
        <f t="shared" si="31"/>
      </c>
      <c r="L427" s="20"/>
    </row>
    <row r="428" spans="4:12" ht="15.75">
      <c r="D428" s="7">
        <v>27</v>
      </c>
      <c r="E428" s="5">
        <v>201518090</v>
      </c>
      <c r="F428" s="8">
        <v>16</v>
      </c>
      <c r="G428" s="8">
        <v>68</v>
      </c>
      <c r="H428" s="9"/>
      <c r="I428" s="19"/>
      <c r="J428" s="11">
        <f t="shared" si="30"/>
      </c>
      <c r="K428" s="11">
        <f t="shared" si="31"/>
      </c>
      <c r="L428" s="20"/>
    </row>
    <row r="429" spans="4:12" ht="15.75">
      <c r="D429" s="7">
        <v>28</v>
      </c>
      <c r="E429" s="5">
        <v>201550210</v>
      </c>
      <c r="F429" s="8">
        <v>16</v>
      </c>
      <c r="G429" s="8">
        <v>67</v>
      </c>
      <c r="H429" s="14"/>
      <c r="I429" s="19"/>
      <c r="J429" s="11">
        <f t="shared" si="30"/>
      </c>
      <c r="K429" s="11">
        <f t="shared" si="31"/>
      </c>
      <c r="L429" s="20"/>
    </row>
    <row r="430" ht="45" customHeight="1"/>
    <row r="431" spans="1:17" ht="15.75">
      <c r="A431" s="5">
        <v>17</v>
      </c>
      <c r="B431" s="15" t="s">
        <v>23</v>
      </c>
      <c r="C431" s="16"/>
      <c r="D431" s="6"/>
      <c r="E431" s="6"/>
      <c r="F431" s="6"/>
      <c r="G431" s="6"/>
      <c r="H431" s="14"/>
      <c r="I431" s="6"/>
      <c r="J431" s="6"/>
      <c r="K431" s="6"/>
      <c r="L431" s="6"/>
      <c r="N431" s="12">
        <f>IF(ISERROR(AVERAGE(J432:J460)),"",ROUND(AVERAGE(J432:J460),1))</f>
      </c>
      <c r="O431" s="12">
        <f>IF(ISERROR(STDEV(J432:J460)),"",STDEV(J432:J460))</f>
      </c>
      <c r="P431" s="12">
        <f>IF(ISERROR(AVERAGE(K432:K460)),"",AVERAGE(K432:K460))</f>
      </c>
      <c r="Q431" s="12">
        <f>IF(ISERROR(STDEV(K432:K460)),"",STDEV(K432:K460))</f>
      </c>
    </row>
    <row r="432" spans="4:12" ht="15.75">
      <c r="D432" s="7">
        <v>1</v>
      </c>
      <c r="E432" s="5">
        <v>201350190</v>
      </c>
      <c r="F432" s="8">
        <v>17</v>
      </c>
      <c r="G432" s="8">
        <v>56</v>
      </c>
      <c r="H432" s="14"/>
      <c r="I432" s="19"/>
      <c r="J432" s="11">
        <f>IF(OR(H432&gt;"†",OR(ISTEXT(I432),ISBLANK(I432))),"",ROUND(I432,1))</f>
      </c>
      <c r="K432" s="11">
        <f>IF(OR(H432&gt;"†",OR(ISTEXT(I432),ISBLANK(I432))),"",IF(ROUND((J432-N$431)+6,1)&gt;10,10,IF(ROUND((J432-N$431)+6,1)&lt;0,0,ROUND((J432-N$431)+6,1))))</f>
      </c>
      <c r="L432" s="20"/>
    </row>
    <row r="433" spans="4:12" ht="15.75">
      <c r="D433" s="7">
        <v>2</v>
      </c>
      <c r="E433" s="5">
        <v>201352390</v>
      </c>
      <c r="F433" s="8">
        <v>17</v>
      </c>
      <c r="G433" s="8">
        <v>79</v>
      </c>
      <c r="H433" s="14"/>
      <c r="I433" s="19"/>
      <c r="J433" s="11">
        <f aca="true" t="shared" si="32" ref="J433:J460">IF(OR(H433&gt;"†",OR(ISTEXT(I433),ISBLANK(I433))),"",ROUND(I433,1))</f>
      </c>
      <c r="K433" s="11">
        <f aca="true" t="shared" si="33" ref="K433:K460">IF(OR(H433&gt;"†",OR(ISTEXT(I433),ISBLANK(I433))),"",IF(ROUND((J433-N$431)+6,1)&gt;10,10,IF(ROUND((J433-N$431)+6,1)&lt;0,0,ROUND((J433-N$431)+6,1))))</f>
      </c>
      <c r="L433" s="20"/>
    </row>
    <row r="434" spans="4:12" ht="15.75">
      <c r="D434" s="7">
        <v>3</v>
      </c>
      <c r="E434" s="5">
        <v>201360130</v>
      </c>
      <c r="F434" s="8">
        <v>17</v>
      </c>
      <c r="G434" s="8">
        <v>63</v>
      </c>
      <c r="H434" s="14"/>
      <c r="I434" s="19"/>
      <c r="J434" s="11">
        <f t="shared" si="32"/>
      </c>
      <c r="K434" s="11">
        <f t="shared" si="33"/>
      </c>
      <c r="L434" s="20"/>
    </row>
    <row r="435" spans="4:12" ht="15.75">
      <c r="D435" s="7">
        <v>4</v>
      </c>
      <c r="E435" s="5">
        <v>201414360</v>
      </c>
      <c r="F435" s="8">
        <v>17</v>
      </c>
      <c r="G435" s="8">
        <v>74</v>
      </c>
      <c r="H435" s="13"/>
      <c r="I435" s="19"/>
      <c r="J435" s="11">
        <f t="shared" si="32"/>
      </c>
      <c r="K435" s="11">
        <f t="shared" si="33"/>
      </c>
      <c r="L435" s="20"/>
    </row>
    <row r="436" spans="4:12" ht="15.75">
      <c r="D436" s="7">
        <v>5</v>
      </c>
      <c r="E436" s="5">
        <v>201414700</v>
      </c>
      <c r="F436" s="8">
        <v>17</v>
      </c>
      <c r="G436" s="8">
        <v>65</v>
      </c>
      <c r="H436" s="9"/>
      <c r="I436" s="19"/>
      <c r="J436" s="11">
        <f t="shared" si="32"/>
      </c>
      <c r="K436" s="11">
        <f t="shared" si="33"/>
      </c>
      <c r="L436" s="20"/>
    </row>
    <row r="437" spans="4:12" ht="15.75">
      <c r="D437" s="7">
        <v>6</v>
      </c>
      <c r="E437" s="5">
        <v>201420420</v>
      </c>
      <c r="F437" s="8">
        <v>17</v>
      </c>
      <c r="G437" s="8">
        <v>78</v>
      </c>
      <c r="H437" s="9" t="s">
        <v>17</v>
      </c>
      <c r="I437" s="19"/>
      <c r="J437" s="11">
        <f t="shared" si="32"/>
      </c>
      <c r="K437" s="11">
        <f t="shared" si="33"/>
      </c>
      <c r="L437" s="20"/>
    </row>
    <row r="438" spans="4:12" ht="15.75">
      <c r="D438" s="7">
        <v>7</v>
      </c>
      <c r="E438" s="5">
        <v>201421580</v>
      </c>
      <c r="F438" s="8">
        <v>17</v>
      </c>
      <c r="G438" s="8">
        <v>64</v>
      </c>
      <c r="H438" s="14"/>
      <c r="I438" s="19"/>
      <c r="J438" s="11">
        <f t="shared" si="32"/>
      </c>
      <c r="K438" s="11">
        <f t="shared" si="33"/>
      </c>
      <c r="L438" s="20"/>
    </row>
    <row r="439" spans="4:12" ht="15.75">
      <c r="D439" s="7">
        <v>8</v>
      </c>
      <c r="E439" s="5">
        <v>201423820</v>
      </c>
      <c r="F439" s="8">
        <v>17</v>
      </c>
      <c r="G439" s="8">
        <v>78</v>
      </c>
      <c r="H439" s="14" t="s">
        <v>17</v>
      </c>
      <c r="I439" s="19"/>
      <c r="J439" s="11">
        <f t="shared" si="32"/>
      </c>
      <c r="K439" s="11">
        <f t="shared" si="33"/>
      </c>
      <c r="L439" s="20"/>
    </row>
    <row r="440" spans="4:12" ht="15.75">
      <c r="D440" s="7">
        <v>9</v>
      </c>
      <c r="E440" s="5">
        <v>201424200</v>
      </c>
      <c r="F440" s="8">
        <v>17</v>
      </c>
      <c r="G440" s="8">
        <v>64</v>
      </c>
      <c r="H440" s="14"/>
      <c r="I440" s="19"/>
      <c r="J440" s="11">
        <f t="shared" si="32"/>
      </c>
      <c r="K440" s="11">
        <f t="shared" si="33"/>
      </c>
      <c r="L440" s="20"/>
    </row>
    <row r="441" spans="4:12" ht="15.75">
      <c r="D441" s="7">
        <v>10</v>
      </c>
      <c r="E441" s="5">
        <v>201428560</v>
      </c>
      <c r="F441" s="8">
        <v>17</v>
      </c>
      <c r="G441" s="8">
        <v>70</v>
      </c>
      <c r="H441" s="14"/>
      <c r="I441" s="19"/>
      <c r="J441" s="11">
        <f t="shared" si="32"/>
      </c>
      <c r="K441" s="11">
        <f t="shared" si="33"/>
      </c>
      <c r="L441" s="20"/>
    </row>
    <row r="442" spans="4:12" ht="15.75">
      <c r="D442" s="7">
        <v>11</v>
      </c>
      <c r="E442" s="5">
        <v>201429300</v>
      </c>
      <c r="F442" s="8">
        <v>17</v>
      </c>
      <c r="G442" s="8">
        <v>77</v>
      </c>
      <c r="H442" s="14"/>
      <c r="I442" s="19"/>
      <c r="J442" s="11">
        <f t="shared" si="32"/>
      </c>
      <c r="K442" s="11">
        <f t="shared" si="33"/>
      </c>
      <c r="L442" s="20"/>
    </row>
    <row r="443" spans="4:12" ht="15.75">
      <c r="D443" s="7">
        <v>12</v>
      </c>
      <c r="E443" s="5">
        <v>201429620</v>
      </c>
      <c r="F443" s="8">
        <v>17</v>
      </c>
      <c r="G443" s="8">
        <v>54</v>
      </c>
      <c r="H443" s="14"/>
      <c r="I443" s="19"/>
      <c r="J443" s="11">
        <f t="shared" si="32"/>
      </c>
      <c r="K443" s="11">
        <f t="shared" si="33"/>
      </c>
      <c r="L443" s="20"/>
    </row>
    <row r="444" spans="4:12" ht="15.75">
      <c r="D444" s="7">
        <v>13</v>
      </c>
      <c r="E444" s="5">
        <v>201434780</v>
      </c>
      <c r="F444" s="8">
        <v>17</v>
      </c>
      <c r="G444" s="8">
        <v>70</v>
      </c>
      <c r="H444" s="14"/>
      <c r="I444" s="19"/>
      <c r="J444" s="11">
        <f t="shared" si="32"/>
      </c>
      <c r="K444" s="11">
        <f t="shared" si="33"/>
      </c>
      <c r="L444" s="20"/>
    </row>
    <row r="445" spans="4:12" ht="15.75">
      <c r="D445" s="7">
        <v>14</v>
      </c>
      <c r="E445" s="5">
        <v>201435080</v>
      </c>
      <c r="F445" s="8">
        <v>17</v>
      </c>
      <c r="G445" s="8">
        <v>76</v>
      </c>
      <c r="H445" s="14"/>
      <c r="I445" s="19"/>
      <c r="J445" s="11">
        <f t="shared" si="32"/>
      </c>
      <c r="K445" s="11">
        <f t="shared" si="33"/>
      </c>
      <c r="L445" s="20"/>
    </row>
    <row r="446" spans="4:12" ht="15.75">
      <c r="D446" s="7">
        <v>15</v>
      </c>
      <c r="E446" s="5">
        <v>201440620</v>
      </c>
      <c r="F446" s="8">
        <v>17</v>
      </c>
      <c r="G446" s="8">
        <v>71</v>
      </c>
      <c r="H446" s="14"/>
      <c r="I446" s="19"/>
      <c r="J446" s="11">
        <f t="shared" si="32"/>
      </c>
      <c r="K446" s="11">
        <f t="shared" si="33"/>
      </c>
      <c r="L446" s="20"/>
    </row>
    <row r="447" spans="4:12" ht="15.75">
      <c r="D447" s="7">
        <v>16</v>
      </c>
      <c r="E447" s="5">
        <v>201440700</v>
      </c>
      <c r="F447" s="8">
        <v>17</v>
      </c>
      <c r="G447" s="8">
        <v>65</v>
      </c>
      <c r="H447" s="14"/>
      <c r="I447" s="19"/>
      <c r="J447" s="11">
        <f t="shared" si="32"/>
      </c>
      <c r="K447" s="11">
        <f t="shared" si="33"/>
      </c>
      <c r="L447" s="20"/>
    </row>
    <row r="448" spans="4:12" ht="15.75">
      <c r="D448" s="7">
        <v>17</v>
      </c>
      <c r="E448" s="5">
        <v>201442780</v>
      </c>
      <c r="F448" s="8">
        <v>17</v>
      </c>
      <c r="G448" s="8">
        <v>54</v>
      </c>
      <c r="H448" s="14"/>
      <c r="I448" s="19"/>
      <c r="J448" s="11">
        <f t="shared" si="32"/>
      </c>
      <c r="K448" s="11">
        <f t="shared" si="33"/>
      </c>
      <c r="L448" s="20"/>
    </row>
    <row r="449" spans="4:12" ht="15.75">
      <c r="D449" s="7">
        <v>18</v>
      </c>
      <c r="E449" s="5">
        <v>201445360</v>
      </c>
      <c r="F449" s="8">
        <v>17</v>
      </c>
      <c r="G449" s="8">
        <v>68</v>
      </c>
      <c r="H449" s="14"/>
      <c r="I449" s="19"/>
      <c r="J449" s="11">
        <f t="shared" si="32"/>
      </c>
      <c r="K449" s="11">
        <f t="shared" si="33"/>
      </c>
      <c r="L449" s="20"/>
    </row>
    <row r="450" spans="4:12" ht="15.75">
      <c r="D450" s="7">
        <v>19</v>
      </c>
      <c r="E450" s="5">
        <v>201452640</v>
      </c>
      <c r="F450" s="8">
        <v>17</v>
      </c>
      <c r="G450" s="8">
        <v>64</v>
      </c>
      <c r="H450" s="14"/>
      <c r="I450" s="19"/>
      <c r="J450" s="11">
        <f t="shared" si="32"/>
      </c>
      <c r="K450" s="11">
        <f t="shared" si="33"/>
      </c>
      <c r="L450" s="20"/>
    </row>
    <row r="451" spans="4:12" ht="15.75">
      <c r="D451" s="7">
        <v>20</v>
      </c>
      <c r="E451" s="5">
        <v>201453200</v>
      </c>
      <c r="F451" s="8">
        <v>17</v>
      </c>
      <c r="G451" s="8">
        <v>63</v>
      </c>
      <c r="H451" s="14"/>
      <c r="I451" s="19"/>
      <c r="J451" s="11">
        <f t="shared" si="32"/>
      </c>
      <c r="K451" s="11">
        <f t="shared" si="33"/>
      </c>
      <c r="L451" s="20"/>
    </row>
    <row r="452" spans="4:12" ht="15.75">
      <c r="D452" s="7">
        <v>21</v>
      </c>
      <c r="E452" s="5">
        <v>201454500</v>
      </c>
      <c r="F452" s="8">
        <v>17</v>
      </c>
      <c r="G452" s="8">
        <v>79</v>
      </c>
      <c r="H452" s="14"/>
      <c r="I452" s="19"/>
      <c r="J452" s="11">
        <f t="shared" si="32"/>
      </c>
      <c r="K452" s="11">
        <f t="shared" si="33"/>
      </c>
      <c r="L452" s="20"/>
    </row>
    <row r="453" spans="4:12" ht="15.75">
      <c r="D453" s="7">
        <v>22</v>
      </c>
      <c r="E453" s="5">
        <v>201458080</v>
      </c>
      <c r="F453" s="8">
        <v>17</v>
      </c>
      <c r="G453" s="8">
        <v>55</v>
      </c>
      <c r="H453" s="14" t="s">
        <v>18</v>
      </c>
      <c r="I453" s="19"/>
      <c r="J453" s="11">
        <f t="shared" si="32"/>
      </c>
      <c r="K453" s="11">
        <f t="shared" si="33"/>
      </c>
      <c r="L453" s="20"/>
    </row>
    <row r="454" spans="4:12" ht="15.75">
      <c r="D454" s="7">
        <v>23</v>
      </c>
      <c r="E454" s="5">
        <v>201458120</v>
      </c>
      <c r="F454" s="8">
        <v>17</v>
      </c>
      <c r="G454" s="8">
        <v>55</v>
      </c>
      <c r="H454" s="14"/>
      <c r="I454" s="19"/>
      <c r="J454" s="11">
        <f t="shared" si="32"/>
      </c>
      <c r="K454" s="11">
        <f t="shared" si="33"/>
      </c>
      <c r="L454" s="20"/>
    </row>
    <row r="455" spans="4:12" ht="15.75">
      <c r="D455" s="7">
        <v>24</v>
      </c>
      <c r="E455" s="5">
        <v>201459320</v>
      </c>
      <c r="F455" s="8">
        <v>17</v>
      </c>
      <c r="G455" s="8">
        <v>55</v>
      </c>
      <c r="H455" s="14"/>
      <c r="I455" s="19"/>
      <c r="J455" s="11">
        <f t="shared" si="32"/>
      </c>
      <c r="K455" s="11">
        <f t="shared" si="33"/>
      </c>
      <c r="L455" s="20"/>
    </row>
    <row r="456" spans="4:12" ht="15.75">
      <c r="D456" s="7">
        <v>25</v>
      </c>
      <c r="E456" s="5">
        <v>201460720</v>
      </c>
      <c r="F456" s="8">
        <v>17</v>
      </c>
      <c r="G456" s="8">
        <v>72</v>
      </c>
      <c r="H456" s="9" t="s">
        <v>17</v>
      </c>
      <c r="I456" s="19"/>
      <c r="J456" s="11">
        <f t="shared" si="32"/>
      </c>
      <c r="K456" s="11">
        <f t="shared" si="33"/>
      </c>
      <c r="L456" s="20"/>
    </row>
    <row r="457" spans="4:12" ht="15.75">
      <c r="D457" s="7">
        <v>26</v>
      </c>
      <c r="E457" s="5">
        <v>201462540</v>
      </c>
      <c r="F457" s="8">
        <v>17</v>
      </c>
      <c r="G457" s="8">
        <v>80</v>
      </c>
      <c r="H457" s="9" t="s">
        <v>17</v>
      </c>
      <c r="I457" s="19"/>
      <c r="J457" s="11">
        <f t="shared" si="32"/>
      </c>
      <c r="K457" s="11">
        <f t="shared" si="33"/>
      </c>
      <c r="L457" s="20"/>
    </row>
    <row r="458" spans="4:12" ht="15.75">
      <c r="D458" s="7">
        <v>27</v>
      </c>
      <c r="E458" s="5">
        <v>201471900</v>
      </c>
      <c r="F458" s="8">
        <v>17</v>
      </c>
      <c r="G458" s="8">
        <v>77</v>
      </c>
      <c r="H458" s="14"/>
      <c r="I458" s="19"/>
      <c r="J458" s="11">
        <f t="shared" si="32"/>
      </c>
      <c r="K458" s="11">
        <f t="shared" si="33"/>
      </c>
      <c r="L458" s="20"/>
    </row>
    <row r="459" spans="4:12" ht="15.75">
      <c r="D459" s="7">
        <v>28</v>
      </c>
      <c r="E459" s="5">
        <v>201480320</v>
      </c>
      <c r="F459" s="8">
        <v>17</v>
      </c>
      <c r="G459" s="8">
        <v>55</v>
      </c>
      <c r="H459" s="14"/>
      <c r="I459" s="19"/>
      <c r="J459" s="11">
        <f t="shared" si="32"/>
      </c>
      <c r="K459" s="11">
        <f t="shared" si="33"/>
      </c>
      <c r="L459" s="20"/>
    </row>
    <row r="460" spans="4:12" ht="15.75">
      <c r="D460" s="7">
        <v>29</v>
      </c>
      <c r="E460" s="5">
        <v>201480680</v>
      </c>
      <c r="F460" s="8">
        <v>17</v>
      </c>
      <c r="G460" s="8">
        <v>74</v>
      </c>
      <c r="H460" s="9"/>
      <c r="I460" s="19"/>
      <c r="J460" s="11">
        <f t="shared" si="32"/>
      </c>
      <c r="K460" s="11">
        <f t="shared" si="33"/>
      </c>
      <c r="L460" s="20"/>
    </row>
    <row r="461" ht="43.5" customHeight="1"/>
    <row r="462" spans="1:17" ht="15.75">
      <c r="A462" s="5">
        <v>18</v>
      </c>
      <c r="B462" s="15" t="s">
        <v>23</v>
      </c>
      <c r="C462" s="16"/>
      <c r="D462" s="6"/>
      <c r="E462" s="6"/>
      <c r="F462" s="6"/>
      <c r="G462" s="6"/>
      <c r="H462" s="14"/>
      <c r="I462" s="6"/>
      <c r="J462" s="6"/>
      <c r="K462" s="6"/>
      <c r="L462" s="6"/>
      <c r="N462" s="12">
        <f>IF(ISERROR(AVERAGE(J463:J487)),"",ROUND(AVERAGE(J463:J487),1))</f>
      </c>
      <c r="O462" s="12">
        <f>IF(ISERROR(STDEV(J463:J487)),"",STDEV(J463:J487))</f>
      </c>
      <c r="P462" s="12">
        <f>IF(ISERROR(AVERAGE(K463:K487)),"",AVERAGE(K463:K487))</f>
      </c>
      <c r="Q462" s="12">
        <f>IF(ISERROR(STDEV(K463:K487)),"",STDEV(K463:K487))</f>
      </c>
    </row>
    <row r="463" spans="4:12" ht="15.75">
      <c r="D463" s="7">
        <v>1</v>
      </c>
      <c r="E463" s="5">
        <v>201330930</v>
      </c>
      <c r="F463" s="8">
        <v>18</v>
      </c>
      <c r="G463" s="8">
        <v>65</v>
      </c>
      <c r="H463" s="14"/>
      <c r="I463" s="19"/>
      <c r="J463" s="11">
        <f>IF(OR(H463&gt;"†",OR(ISTEXT(I463),ISBLANK(I463))),"",ROUND(I463,1))</f>
      </c>
      <c r="K463" s="11">
        <f>IF(OR(H463&gt;"†",OR(ISTEXT(I463),ISBLANK(I463))),"",IF(ROUND((J463-N$462)+6,1)&gt;10,10,IF(ROUND((J463-N$462)+6,1)&lt;0,0,ROUND((J463-N$462)+6,1))))</f>
      </c>
      <c r="L463" s="20"/>
    </row>
    <row r="464" spans="4:12" ht="15.75">
      <c r="D464" s="7">
        <v>2</v>
      </c>
      <c r="E464" s="5">
        <v>201341090</v>
      </c>
      <c r="F464" s="8">
        <v>18</v>
      </c>
      <c r="G464" s="8">
        <v>59</v>
      </c>
      <c r="H464" s="14" t="s">
        <v>18</v>
      </c>
      <c r="I464" s="19"/>
      <c r="J464" s="11">
        <f aca="true" t="shared" si="34" ref="J464:J487">IF(OR(H464&gt;"†",OR(ISTEXT(I464),ISBLANK(I464))),"",ROUND(I464,1))</f>
      </c>
      <c r="K464" s="11">
        <f aca="true" t="shared" si="35" ref="K464:K487">IF(OR(H464&gt;"†",OR(ISTEXT(I464),ISBLANK(I464))),"",IF(ROUND((J464-N$462)+6,1)&gt;10,10,IF(ROUND((J464-N$462)+6,1)&lt;0,0,ROUND((J464-N$462)+6,1))))</f>
      </c>
      <c r="L464" s="20"/>
    </row>
    <row r="465" spans="4:12" ht="15.75">
      <c r="D465" s="7">
        <v>3</v>
      </c>
      <c r="E465" s="5">
        <v>201361210</v>
      </c>
      <c r="F465" s="8">
        <v>18</v>
      </c>
      <c r="G465" s="8">
        <v>56</v>
      </c>
      <c r="H465" s="14" t="s">
        <v>17</v>
      </c>
      <c r="I465" s="19"/>
      <c r="J465" s="11">
        <f t="shared" si="34"/>
      </c>
      <c r="K465" s="11">
        <f t="shared" si="35"/>
      </c>
      <c r="L465" s="20"/>
    </row>
    <row r="466" spans="4:12" ht="15.75">
      <c r="D466" s="7">
        <v>4</v>
      </c>
      <c r="E466" s="5">
        <v>201414600</v>
      </c>
      <c r="F466" s="8">
        <v>18</v>
      </c>
      <c r="G466" s="8">
        <v>60</v>
      </c>
      <c r="H466" s="14"/>
      <c r="I466" s="19"/>
      <c r="J466" s="11">
        <f t="shared" si="34"/>
      </c>
      <c r="K466" s="11">
        <f t="shared" si="35"/>
      </c>
      <c r="L466" s="20"/>
    </row>
    <row r="467" spans="4:12" ht="15.75">
      <c r="D467" s="7">
        <v>5</v>
      </c>
      <c r="E467" s="5">
        <v>201415300</v>
      </c>
      <c r="F467" s="8">
        <v>18</v>
      </c>
      <c r="G467" s="8">
        <v>73</v>
      </c>
      <c r="H467" s="14"/>
      <c r="I467" s="19"/>
      <c r="J467" s="11">
        <f t="shared" si="34"/>
      </c>
      <c r="K467" s="11">
        <f t="shared" si="35"/>
      </c>
      <c r="L467" s="20"/>
    </row>
    <row r="468" spans="4:12" ht="15.75">
      <c r="D468" s="7">
        <v>6</v>
      </c>
      <c r="E468" s="5">
        <v>201419260</v>
      </c>
      <c r="F468" s="8">
        <v>18</v>
      </c>
      <c r="G468" s="8">
        <v>62</v>
      </c>
      <c r="H468" s="14"/>
      <c r="I468" s="19"/>
      <c r="J468" s="11">
        <f t="shared" si="34"/>
      </c>
      <c r="K468" s="11">
        <f t="shared" si="35"/>
      </c>
      <c r="L468" s="20"/>
    </row>
    <row r="469" spans="4:12" ht="15.75">
      <c r="D469" s="7">
        <v>7</v>
      </c>
      <c r="E469" s="5">
        <v>201421240</v>
      </c>
      <c r="F469" s="8">
        <v>18</v>
      </c>
      <c r="G469" s="8">
        <v>63</v>
      </c>
      <c r="H469" s="14"/>
      <c r="I469" s="19"/>
      <c r="J469" s="11">
        <f t="shared" si="34"/>
      </c>
      <c r="K469" s="11">
        <f t="shared" si="35"/>
      </c>
      <c r="L469" s="20"/>
    </row>
    <row r="470" spans="4:12" ht="15.75">
      <c r="D470" s="7">
        <v>8</v>
      </c>
      <c r="E470" s="5">
        <v>201421520</v>
      </c>
      <c r="F470" s="8">
        <v>18</v>
      </c>
      <c r="G470" s="8">
        <v>67</v>
      </c>
      <c r="H470" s="14"/>
      <c r="I470" s="19"/>
      <c r="J470" s="11">
        <f t="shared" si="34"/>
      </c>
      <c r="K470" s="11">
        <f t="shared" si="35"/>
      </c>
      <c r="L470" s="20"/>
    </row>
    <row r="471" spans="4:12" ht="15.75">
      <c r="D471" s="7">
        <v>9</v>
      </c>
      <c r="E471" s="5">
        <v>201423640</v>
      </c>
      <c r="F471" s="8">
        <v>18</v>
      </c>
      <c r="G471" s="8">
        <v>65</v>
      </c>
      <c r="H471" s="14"/>
      <c r="I471" s="19"/>
      <c r="J471" s="11">
        <f t="shared" si="34"/>
      </c>
      <c r="K471" s="11">
        <f t="shared" si="35"/>
      </c>
      <c r="L471" s="20"/>
    </row>
    <row r="472" spans="4:12" ht="15.75">
      <c r="D472" s="7">
        <v>10</v>
      </c>
      <c r="E472" s="5">
        <v>201426260</v>
      </c>
      <c r="F472" s="8">
        <v>18</v>
      </c>
      <c r="G472" s="8">
        <v>60</v>
      </c>
      <c r="H472" s="14"/>
      <c r="I472" s="19"/>
      <c r="J472" s="11">
        <f t="shared" si="34"/>
      </c>
      <c r="K472" s="11">
        <f t="shared" si="35"/>
      </c>
      <c r="L472" s="20"/>
    </row>
    <row r="473" spans="4:12" ht="15.75">
      <c r="D473" s="7">
        <v>11</v>
      </c>
      <c r="E473" s="5">
        <v>201432420</v>
      </c>
      <c r="F473" s="8">
        <v>18</v>
      </c>
      <c r="G473" s="8">
        <v>55</v>
      </c>
      <c r="H473" s="14"/>
      <c r="I473" s="19"/>
      <c r="J473" s="11">
        <f t="shared" si="34"/>
      </c>
      <c r="K473" s="11">
        <f t="shared" si="35"/>
      </c>
      <c r="L473" s="20"/>
    </row>
    <row r="474" spans="4:12" ht="15.75">
      <c r="D474" s="7">
        <v>12</v>
      </c>
      <c r="E474" s="5">
        <v>201438180</v>
      </c>
      <c r="F474" s="8">
        <v>18</v>
      </c>
      <c r="G474" s="8">
        <v>61</v>
      </c>
      <c r="H474" s="14"/>
      <c r="I474" s="19"/>
      <c r="J474" s="11">
        <f t="shared" si="34"/>
      </c>
      <c r="K474" s="11">
        <f t="shared" si="35"/>
      </c>
      <c r="L474" s="20"/>
    </row>
    <row r="475" spans="4:12" ht="15.75">
      <c r="D475" s="7">
        <v>13</v>
      </c>
      <c r="E475" s="5">
        <v>201441560</v>
      </c>
      <c r="F475" s="8">
        <v>18</v>
      </c>
      <c r="G475" s="8">
        <v>56</v>
      </c>
      <c r="H475" s="14" t="s">
        <v>17</v>
      </c>
      <c r="I475" s="19"/>
      <c r="J475" s="11">
        <f t="shared" si="34"/>
      </c>
      <c r="K475" s="11">
        <f t="shared" si="35"/>
      </c>
      <c r="L475" s="20"/>
    </row>
    <row r="476" spans="4:12" ht="15.75">
      <c r="D476" s="7">
        <v>14</v>
      </c>
      <c r="E476" s="5">
        <v>201441640</v>
      </c>
      <c r="F476" s="8">
        <v>18</v>
      </c>
      <c r="G476" s="8">
        <v>62</v>
      </c>
      <c r="H476" s="14"/>
      <c r="I476" s="19"/>
      <c r="J476" s="11">
        <f t="shared" si="34"/>
      </c>
      <c r="K476" s="11">
        <f t="shared" si="35"/>
      </c>
      <c r="L476" s="20"/>
    </row>
    <row r="477" spans="4:12" ht="15.75">
      <c r="D477" s="7">
        <v>15</v>
      </c>
      <c r="E477" s="5">
        <v>201443100</v>
      </c>
      <c r="F477" s="8">
        <v>18</v>
      </c>
      <c r="G477" s="8">
        <v>70</v>
      </c>
      <c r="H477" s="14"/>
      <c r="I477" s="19"/>
      <c r="J477" s="11">
        <f t="shared" si="34"/>
      </c>
      <c r="K477" s="11">
        <f t="shared" si="35"/>
      </c>
      <c r="L477" s="20"/>
    </row>
    <row r="478" spans="4:12" ht="15.75">
      <c r="D478" s="7">
        <v>16</v>
      </c>
      <c r="E478" s="5">
        <v>201443520</v>
      </c>
      <c r="F478" s="8">
        <v>18</v>
      </c>
      <c r="G478" s="8">
        <v>62</v>
      </c>
      <c r="H478" s="14"/>
      <c r="I478" s="19"/>
      <c r="J478" s="11">
        <f t="shared" si="34"/>
      </c>
      <c r="K478" s="11">
        <f t="shared" si="35"/>
      </c>
      <c r="L478" s="20"/>
    </row>
    <row r="479" spans="4:12" ht="15.75">
      <c r="D479" s="7">
        <v>17</v>
      </c>
      <c r="E479" s="5">
        <v>201443800</v>
      </c>
      <c r="F479" s="8">
        <v>18</v>
      </c>
      <c r="G479" s="8">
        <v>60</v>
      </c>
      <c r="H479" s="14"/>
      <c r="I479" s="19"/>
      <c r="J479" s="11">
        <f t="shared" si="34"/>
      </c>
      <c r="K479" s="11">
        <f t="shared" si="35"/>
      </c>
      <c r="L479" s="20"/>
    </row>
    <row r="480" spans="4:12" ht="15.75">
      <c r="D480" s="7">
        <v>18</v>
      </c>
      <c r="E480" s="5">
        <v>201451920</v>
      </c>
      <c r="F480" s="8">
        <v>18</v>
      </c>
      <c r="G480" s="8">
        <v>60</v>
      </c>
      <c r="H480" s="14"/>
      <c r="I480" s="19"/>
      <c r="J480" s="11">
        <f t="shared" si="34"/>
      </c>
      <c r="K480" s="11">
        <f t="shared" si="35"/>
      </c>
      <c r="L480" s="20"/>
    </row>
    <row r="481" spans="4:12" ht="15.75">
      <c r="D481" s="7">
        <v>19</v>
      </c>
      <c r="E481" s="5">
        <v>201452040</v>
      </c>
      <c r="F481" s="8">
        <v>18</v>
      </c>
      <c r="G481" s="8">
        <v>56</v>
      </c>
      <c r="H481" s="14"/>
      <c r="I481" s="19"/>
      <c r="J481" s="11">
        <f t="shared" si="34"/>
      </c>
      <c r="K481" s="11">
        <f t="shared" si="35"/>
      </c>
      <c r="L481" s="20"/>
    </row>
    <row r="482" spans="4:12" ht="15.75">
      <c r="D482" s="7">
        <v>20</v>
      </c>
      <c r="E482" s="5">
        <v>201452900</v>
      </c>
      <c r="F482" s="8">
        <v>18</v>
      </c>
      <c r="G482" s="8">
        <v>61</v>
      </c>
      <c r="H482" s="14"/>
      <c r="I482" s="19"/>
      <c r="J482" s="11">
        <f t="shared" si="34"/>
      </c>
      <c r="K482" s="11">
        <f t="shared" si="35"/>
      </c>
      <c r="L482" s="20"/>
    </row>
    <row r="483" spans="4:12" ht="15.75">
      <c r="D483" s="7">
        <v>21</v>
      </c>
      <c r="E483" s="5">
        <v>201454360</v>
      </c>
      <c r="F483" s="8">
        <v>18</v>
      </c>
      <c r="G483" s="8">
        <v>60</v>
      </c>
      <c r="H483" s="14"/>
      <c r="I483" s="19"/>
      <c r="J483" s="11">
        <f t="shared" si="34"/>
      </c>
      <c r="K483" s="11">
        <f t="shared" si="35"/>
      </c>
      <c r="L483" s="20"/>
    </row>
    <row r="484" spans="4:12" ht="15.75">
      <c r="D484" s="7">
        <v>22</v>
      </c>
      <c r="E484" s="5">
        <v>201456580</v>
      </c>
      <c r="F484" s="8">
        <v>18</v>
      </c>
      <c r="G484" s="8">
        <v>62</v>
      </c>
      <c r="H484" s="14"/>
      <c r="I484" s="19"/>
      <c r="J484" s="11">
        <f t="shared" si="34"/>
      </c>
      <c r="K484" s="11">
        <f t="shared" si="35"/>
      </c>
      <c r="L484" s="20"/>
    </row>
    <row r="485" spans="4:12" ht="15.75">
      <c r="D485" s="7">
        <v>23</v>
      </c>
      <c r="E485" s="5">
        <v>201458560</v>
      </c>
      <c r="F485" s="8">
        <v>18</v>
      </c>
      <c r="G485" s="8">
        <v>60</v>
      </c>
      <c r="H485" s="14"/>
      <c r="I485" s="19"/>
      <c r="J485" s="11">
        <f t="shared" si="34"/>
      </c>
      <c r="K485" s="11">
        <f t="shared" si="35"/>
      </c>
      <c r="L485" s="20"/>
    </row>
    <row r="486" spans="4:12" ht="15.75">
      <c r="D486" s="7">
        <v>24</v>
      </c>
      <c r="E486" s="5">
        <v>201462860</v>
      </c>
      <c r="F486" s="8">
        <v>18</v>
      </c>
      <c r="G486" s="8">
        <v>62</v>
      </c>
      <c r="H486" s="9" t="s">
        <v>17</v>
      </c>
      <c r="I486" s="19"/>
      <c r="J486" s="11">
        <f t="shared" si="34"/>
      </c>
      <c r="K486" s="11">
        <f t="shared" si="35"/>
      </c>
      <c r="L486" s="20"/>
    </row>
    <row r="487" spans="4:12" ht="15.75">
      <c r="D487" s="7">
        <v>25</v>
      </c>
      <c r="E487" s="5">
        <v>201470540</v>
      </c>
      <c r="F487" s="8">
        <v>18</v>
      </c>
      <c r="G487" s="8">
        <v>63</v>
      </c>
      <c r="H487" s="14"/>
      <c r="I487" s="19"/>
      <c r="J487" s="11">
        <f t="shared" si="34"/>
      </c>
      <c r="K487" s="11">
        <f t="shared" si="35"/>
      </c>
      <c r="L487" s="20"/>
    </row>
  </sheetData>
  <sheetProtection password="CCDA"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5:K86"/>
  <sheetViews>
    <sheetView tabSelected="1" zoomScalePageLayoutView="0" workbookViewId="0" topLeftCell="A49">
      <selection activeCell="M19" sqref="M19"/>
    </sheetView>
  </sheetViews>
  <sheetFormatPr defaultColWidth="9.140625" defaultRowHeight="12.75"/>
  <cols>
    <col min="6" max="6" width="9.140625" style="27" customWidth="1"/>
    <col min="7" max="7" width="12.00390625" style="27" customWidth="1"/>
    <col min="8" max="11" width="9.140625" style="27" customWidth="1"/>
  </cols>
  <sheetData>
    <row r="5" spans="6:11" ht="12.75">
      <c r="F5" s="28" t="s">
        <v>25</v>
      </c>
      <c r="G5" s="28" t="s">
        <v>26</v>
      </c>
      <c r="H5" s="28" t="s">
        <v>27</v>
      </c>
      <c r="I5" s="28" t="s">
        <v>29</v>
      </c>
      <c r="J5" s="28" t="s">
        <v>30</v>
      </c>
      <c r="K5" s="28" t="s">
        <v>28</v>
      </c>
    </row>
    <row r="6" spans="6:11" ht="12.75">
      <c r="F6" s="29">
        <v>1</v>
      </c>
      <c r="G6" s="29">
        <v>201371370</v>
      </c>
      <c r="H6" s="29">
        <v>4</v>
      </c>
      <c r="I6" s="29">
        <v>3.1</v>
      </c>
      <c r="J6" s="29">
        <v>4.6</v>
      </c>
      <c r="K6" s="29">
        <v>5</v>
      </c>
    </row>
    <row r="7" spans="6:11" ht="12.75">
      <c r="F7" s="29">
        <v>2</v>
      </c>
      <c r="G7" s="29">
        <v>201415840</v>
      </c>
      <c r="H7" s="29">
        <v>4</v>
      </c>
      <c r="I7" s="29">
        <v>5</v>
      </c>
      <c r="J7" s="29">
        <v>6.5</v>
      </c>
      <c r="K7" s="29">
        <v>10</v>
      </c>
    </row>
    <row r="8" spans="6:11" ht="12.75">
      <c r="F8" s="29">
        <v>3</v>
      </c>
      <c r="G8" s="29">
        <v>201419600</v>
      </c>
      <c r="H8" s="29">
        <v>4</v>
      </c>
      <c r="I8" s="29">
        <v>4.9</v>
      </c>
      <c r="J8" s="29">
        <v>6.4</v>
      </c>
      <c r="K8" s="29">
        <v>2</v>
      </c>
    </row>
    <row r="9" spans="6:11" ht="12.75">
      <c r="F9" s="29">
        <v>4</v>
      </c>
      <c r="G9" s="29">
        <v>201421760</v>
      </c>
      <c r="H9" s="29">
        <v>4</v>
      </c>
      <c r="I9" s="29">
        <v>2.2</v>
      </c>
      <c r="J9" s="29">
        <v>3.7</v>
      </c>
      <c r="K9" s="29">
        <v>6</v>
      </c>
    </row>
    <row r="10" spans="6:11" ht="12.75">
      <c r="F10" s="29">
        <v>5</v>
      </c>
      <c r="G10" s="29">
        <v>201423240</v>
      </c>
      <c r="H10" s="29">
        <v>4</v>
      </c>
      <c r="I10" s="29">
        <v>5.9</v>
      </c>
      <c r="J10" s="29">
        <v>7.4</v>
      </c>
      <c r="K10" s="29">
        <v>3</v>
      </c>
    </row>
    <row r="11" spans="6:11" ht="12.75">
      <c r="F11" s="29">
        <v>6</v>
      </c>
      <c r="G11" s="29">
        <v>201425400</v>
      </c>
      <c r="H11" s="29">
        <v>4</v>
      </c>
      <c r="I11" s="29">
        <v>5.3</v>
      </c>
      <c r="J11" s="29">
        <v>6.8</v>
      </c>
      <c r="K11" s="29">
        <v>11</v>
      </c>
    </row>
    <row r="12" spans="6:11" ht="12.75">
      <c r="F12" s="29">
        <v>7</v>
      </c>
      <c r="G12" s="29">
        <v>201425740</v>
      </c>
      <c r="H12" s="29">
        <v>4</v>
      </c>
      <c r="I12" s="29">
        <v>5.5</v>
      </c>
      <c r="J12" s="29">
        <v>7</v>
      </c>
      <c r="K12" s="29">
        <v>3</v>
      </c>
    </row>
    <row r="13" spans="6:11" ht="12.75">
      <c r="F13" s="29">
        <v>8</v>
      </c>
      <c r="G13" s="29">
        <v>201435780</v>
      </c>
      <c r="H13" s="29">
        <v>4</v>
      </c>
      <c r="I13" s="29">
        <v>3</v>
      </c>
      <c r="J13" s="29">
        <v>4.5</v>
      </c>
      <c r="K13" s="29">
        <v>9</v>
      </c>
    </row>
    <row r="14" spans="6:11" ht="12.75">
      <c r="F14" s="29">
        <v>9</v>
      </c>
      <c r="G14" s="29">
        <v>201435900</v>
      </c>
      <c r="H14" s="29">
        <v>4</v>
      </c>
      <c r="I14" s="29">
        <v>6.2</v>
      </c>
      <c r="J14" s="29">
        <v>7.7</v>
      </c>
      <c r="K14" s="29">
        <v>2</v>
      </c>
    </row>
    <row r="15" spans="6:11" ht="12.75">
      <c r="F15" s="29">
        <v>10</v>
      </c>
      <c r="G15" s="29">
        <v>201436180</v>
      </c>
      <c r="H15" s="29">
        <v>4</v>
      </c>
      <c r="I15" s="29">
        <v>4.3</v>
      </c>
      <c r="J15" s="29">
        <v>5.8</v>
      </c>
      <c r="K15" s="29">
        <v>12</v>
      </c>
    </row>
    <row r="16" spans="6:11" ht="12.75">
      <c r="F16" s="29">
        <v>11</v>
      </c>
      <c r="G16" s="29">
        <v>201438600</v>
      </c>
      <c r="H16" s="29">
        <v>4</v>
      </c>
      <c r="I16" s="29">
        <v>4.2</v>
      </c>
      <c r="J16" s="29">
        <v>5.7</v>
      </c>
      <c r="K16" s="29">
        <v>8</v>
      </c>
    </row>
    <row r="17" spans="6:11" ht="12.75">
      <c r="F17" s="29">
        <v>12</v>
      </c>
      <c r="G17" s="29">
        <v>201439040</v>
      </c>
      <c r="H17" s="29">
        <v>4</v>
      </c>
      <c r="I17" s="29">
        <v>6.2</v>
      </c>
      <c r="J17" s="29">
        <v>7.7</v>
      </c>
      <c r="K17" s="29">
        <v>11</v>
      </c>
    </row>
    <row r="18" spans="6:11" ht="12.75">
      <c r="F18" s="29">
        <v>13</v>
      </c>
      <c r="G18" s="29">
        <v>201440920</v>
      </c>
      <c r="H18" s="29">
        <v>4</v>
      </c>
      <c r="I18" s="29">
        <v>3.9</v>
      </c>
      <c r="J18" s="29">
        <v>5.4</v>
      </c>
      <c r="K18" s="29">
        <v>10</v>
      </c>
    </row>
    <row r="19" spans="6:11" ht="12.75">
      <c r="F19" s="29">
        <v>14</v>
      </c>
      <c r="G19" s="29">
        <v>201441800</v>
      </c>
      <c r="H19" s="29">
        <v>4</v>
      </c>
      <c r="I19" s="29">
        <v>4.6</v>
      </c>
      <c r="J19" s="29">
        <v>6.1</v>
      </c>
      <c r="K19" s="29">
        <v>3</v>
      </c>
    </row>
    <row r="20" spans="6:11" ht="12.75">
      <c r="F20" s="29">
        <v>15</v>
      </c>
      <c r="G20" s="29">
        <v>201441840</v>
      </c>
      <c r="H20" s="29">
        <v>4</v>
      </c>
      <c r="I20" s="29" t="s">
        <v>24</v>
      </c>
      <c r="J20" s="29" t="s">
        <v>18</v>
      </c>
      <c r="K20" s="29"/>
    </row>
    <row r="21" spans="6:11" ht="12.75">
      <c r="F21" s="29">
        <v>16</v>
      </c>
      <c r="G21" s="29">
        <v>201445780</v>
      </c>
      <c r="H21" s="29">
        <v>4</v>
      </c>
      <c r="I21" s="29" t="s">
        <v>24</v>
      </c>
      <c r="J21" s="29" t="s">
        <v>17</v>
      </c>
      <c r="K21" s="29"/>
    </row>
    <row r="22" spans="6:11" ht="12.75">
      <c r="F22" s="29">
        <v>17</v>
      </c>
      <c r="G22" s="29">
        <v>201452980</v>
      </c>
      <c r="H22" s="29">
        <v>4</v>
      </c>
      <c r="I22" s="29">
        <v>3.6</v>
      </c>
      <c r="J22" s="29">
        <v>5.1</v>
      </c>
      <c r="K22" s="29">
        <v>11</v>
      </c>
    </row>
    <row r="23" spans="6:11" ht="12.75">
      <c r="F23" s="29">
        <v>18</v>
      </c>
      <c r="G23" s="29">
        <v>201454840</v>
      </c>
      <c r="H23" s="29">
        <v>4</v>
      </c>
      <c r="I23" s="29">
        <v>4.9</v>
      </c>
      <c r="J23" s="29">
        <v>6.4</v>
      </c>
      <c r="K23" s="29">
        <v>2</v>
      </c>
    </row>
    <row r="24" spans="6:11" ht="12.75">
      <c r="F24" s="29">
        <v>19</v>
      </c>
      <c r="G24" s="29">
        <v>201458040</v>
      </c>
      <c r="H24" s="29">
        <v>4</v>
      </c>
      <c r="I24" s="29">
        <v>3.9</v>
      </c>
      <c r="J24" s="29">
        <v>5.4</v>
      </c>
      <c r="K24" s="29">
        <v>6</v>
      </c>
    </row>
    <row r="25" spans="6:11" ht="12.75">
      <c r="F25" s="29">
        <v>20</v>
      </c>
      <c r="G25" s="29">
        <v>201463460</v>
      </c>
      <c r="H25" s="29">
        <v>4</v>
      </c>
      <c r="I25" s="29">
        <v>4.9</v>
      </c>
      <c r="J25" s="29">
        <v>6.4</v>
      </c>
      <c r="K25" s="29">
        <v>2</v>
      </c>
    </row>
    <row r="26" spans="6:11" ht="12.75">
      <c r="F26" s="29">
        <v>21</v>
      </c>
      <c r="G26" s="29">
        <v>201465700</v>
      </c>
      <c r="H26" s="29">
        <v>4</v>
      </c>
      <c r="I26" s="29">
        <v>3.4</v>
      </c>
      <c r="J26" s="29">
        <v>4.9</v>
      </c>
      <c r="K26" s="29">
        <v>10</v>
      </c>
    </row>
    <row r="27" spans="6:11" ht="12.75">
      <c r="F27" s="29">
        <v>22</v>
      </c>
      <c r="G27" s="29">
        <v>201469540</v>
      </c>
      <c r="H27" s="29">
        <v>4</v>
      </c>
      <c r="I27" s="29">
        <v>5.4</v>
      </c>
      <c r="J27" s="29">
        <v>6.9</v>
      </c>
      <c r="K27" s="29">
        <v>4</v>
      </c>
    </row>
    <row r="28" spans="6:11" ht="12.75">
      <c r="F28" s="29">
        <v>23</v>
      </c>
      <c r="G28" s="29">
        <v>201469840</v>
      </c>
      <c r="H28" s="29">
        <v>4</v>
      </c>
      <c r="I28" s="29">
        <v>4.9</v>
      </c>
      <c r="J28" s="29">
        <v>6.4</v>
      </c>
      <c r="K28" s="29">
        <v>3</v>
      </c>
    </row>
    <row r="29" spans="6:11" ht="12.75">
      <c r="F29" s="29">
        <v>24</v>
      </c>
      <c r="G29" s="29">
        <v>201473700</v>
      </c>
      <c r="H29" s="29">
        <v>4</v>
      </c>
      <c r="I29" s="29">
        <v>5.5</v>
      </c>
      <c r="J29" s="29">
        <v>7</v>
      </c>
      <c r="K29" s="29">
        <v>3</v>
      </c>
    </row>
    <row r="30" spans="6:11" ht="12.75">
      <c r="F30" s="29">
        <v>25</v>
      </c>
      <c r="G30" s="29">
        <v>201592470</v>
      </c>
      <c r="H30" s="29">
        <v>4</v>
      </c>
      <c r="I30" s="29">
        <v>3.4</v>
      </c>
      <c r="J30" s="29">
        <v>4.9</v>
      </c>
      <c r="K30" s="29">
        <v>5</v>
      </c>
    </row>
    <row r="31" spans="6:11" ht="12.75">
      <c r="F31" s="28"/>
      <c r="G31" s="28"/>
      <c r="H31" s="28"/>
      <c r="I31" s="28"/>
      <c r="J31" s="28"/>
      <c r="K31" s="28"/>
    </row>
    <row r="32" spans="6:11" ht="12.75">
      <c r="F32" s="30">
        <v>1</v>
      </c>
      <c r="G32" s="30">
        <v>201334690</v>
      </c>
      <c r="H32" s="30">
        <v>5</v>
      </c>
      <c r="I32" s="30">
        <v>3.7</v>
      </c>
      <c r="J32" s="30">
        <v>5.2</v>
      </c>
      <c r="K32" s="30">
        <v>10</v>
      </c>
    </row>
    <row r="33" spans="6:11" ht="12.75">
      <c r="F33" s="30">
        <v>2</v>
      </c>
      <c r="G33" s="30">
        <v>201359530</v>
      </c>
      <c r="H33" s="30">
        <v>5</v>
      </c>
      <c r="I33" s="30">
        <v>3.5</v>
      </c>
      <c r="J33" s="30">
        <v>5</v>
      </c>
      <c r="K33" s="30">
        <v>12</v>
      </c>
    </row>
    <row r="34" spans="6:11" ht="12.75">
      <c r="F34" s="30">
        <v>3</v>
      </c>
      <c r="G34" s="30">
        <v>201373050</v>
      </c>
      <c r="H34" s="30">
        <v>5</v>
      </c>
      <c r="I34" s="30">
        <v>0.9</v>
      </c>
      <c r="J34" s="30">
        <v>2.4</v>
      </c>
      <c r="K34" s="30">
        <v>12</v>
      </c>
    </row>
    <row r="35" spans="6:11" ht="12.75">
      <c r="F35" s="30">
        <v>4</v>
      </c>
      <c r="G35" s="30">
        <v>201416380</v>
      </c>
      <c r="H35" s="30">
        <v>5</v>
      </c>
      <c r="I35" s="30">
        <v>3.4</v>
      </c>
      <c r="J35" s="30">
        <v>4.9</v>
      </c>
      <c r="K35" s="30">
        <v>3</v>
      </c>
    </row>
    <row r="36" spans="6:11" ht="12.75">
      <c r="F36" s="30">
        <v>5</v>
      </c>
      <c r="G36" s="30">
        <v>201419560</v>
      </c>
      <c r="H36" s="30">
        <v>5</v>
      </c>
      <c r="I36" s="30">
        <v>4.4</v>
      </c>
      <c r="J36" s="30">
        <v>5.9</v>
      </c>
      <c r="K36" s="30">
        <v>5</v>
      </c>
    </row>
    <row r="37" spans="6:11" ht="12.75">
      <c r="F37" s="30">
        <v>6</v>
      </c>
      <c r="G37" s="30">
        <v>201424620</v>
      </c>
      <c r="H37" s="30">
        <v>5</v>
      </c>
      <c r="I37" s="30">
        <v>5</v>
      </c>
      <c r="J37" s="30">
        <v>6.5</v>
      </c>
      <c r="K37" s="30">
        <v>4</v>
      </c>
    </row>
    <row r="38" spans="6:11" ht="12.75">
      <c r="F38" s="30">
        <v>7</v>
      </c>
      <c r="G38" s="30">
        <v>201425860</v>
      </c>
      <c r="H38" s="30">
        <v>5</v>
      </c>
      <c r="I38" s="30">
        <v>4.6</v>
      </c>
      <c r="J38" s="30">
        <v>6.1</v>
      </c>
      <c r="K38" s="30">
        <v>5</v>
      </c>
    </row>
    <row r="39" spans="6:11" ht="12.75">
      <c r="F39" s="30">
        <v>8</v>
      </c>
      <c r="G39" s="30">
        <v>201438340</v>
      </c>
      <c r="H39" s="30">
        <v>5</v>
      </c>
      <c r="I39" s="30">
        <v>3.9</v>
      </c>
      <c r="J39" s="30">
        <v>5.4</v>
      </c>
      <c r="K39" s="30">
        <v>10</v>
      </c>
    </row>
    <row r="40" spans="6:11" ht="12.75">
      <c r="F40" s="30">
        <v>9</v>
      </c>
      <c r="G40" s="30">
        <v>201438380</v>
      </c>
      <c r="H40" s="30">
        <v>5</v>
      </c>
      <c r="I40" s="30" t="s">
        <v>24</v>
      </c>
      <c r="J40" s="30" t="s">
        <v>17</v>
      </c>
      <c r="K40" s="30"/>
    </row>
    <row r="41" spans="6:11" ht="12.75">
      <c r="F41" s="30">
        <v>10</v>
      </c>
      <c r="G41" s="30">
        <v>201442540</v>
      </c>
      <c r="H41" s="30">
        <v>5</v>
      </c>
      <c r="I41" s="30">
        <v>3.9</v>
      </c>
      <c r="J41" s="30">
        <v>5.4</v>
      </c>
      <c r="K41" s="30">
        <v>11</v>
      </c>
    </row>
    <row r="42" spans="6:11" ht="12.75">
      <c r="F42" s="30">
        <v>11</v>
      </c>
      <c r="G42" s="30">
        <v>201443240</v>
      </c>
      <c r="H42" s="30">
        <v>5</v>
      </c>
      <c r="I42" s="30">
        <v>3.7</v>
      </c>
      <c r="J42" s="30">
        <v>5.2</v>
      </c>
      <c r="K42" s="30">
        <v>12</v>
      </c>
    </row>
    <row r="43" spans="6:11" ht="12.75">
      <c r="F43" s="30">
        <v>12</v>
      </c>
      <c r="G43" s="30">
        <v>201446720</v>
      </c>
      <c r="H43" s="30">
        <v>5</v>
      </c>
      <c r="I43" s="30">
        <v>6.6</v>
      </c>
      <c r="J43" s="30">
        <v>8.1</v>
      </c>
      <c r="K43" s="30">
        <v>4</v>
      </c>
    </row>
    <row r="44" spans="6:11" ht="12.75">
      <c r="F44" s="30">
        <v>13</v>
      </c>
      <c r="G44" s="30">
        <v>201447160</v>
      </c>
      <c r="H44" s="30">
        <v>5</v>
      </c>
      <c r="I44" s="30" t="s">
        <v>24</v>
      </c>
      <c r="J44" s="30" t="s">
        <v>17</v>
      </c>
      <c r="K44" s="30"/>
    </row>
    <row r="45" spans="6:11" ht="12.75">
      <c r="F45" s="30">
        <v>14</v>
      </c>
      <c r="G45" s="30">
        <v>201449040</v>
      </c>
      <c r="H45" s="30">
        <v>5</v>
      </c>
      <c r="I45" s="30">
        <v>2.5</v>
      </c>
      <c r="J45" s="30">
        <v>4</v>
      </c>
      <c r="K45" s="30">
        <v>11</v>
      </c>
    </row>
    <row r="46" spans="6:11" ht="12.75">
      <c r="F46" s="30">
        <v>15</v>
      </c>
      <c r="G46" s="30">
        <v>201450280</v>
      </c>
      <c r="H46" s="30">
        <v>5</v>
      </c>
      <c r="I46" s="30">
        <v>7.6</v>
      </c>
      <c r="J46" s="30">
        <v>9.1</v>
      </c>
      <c r="K46" s="30">
        <v>5</v>
      </c>
    </row>
    <row r="47" spans="6:11" ht="12.75">
      <c r="F47" s="30">
        <v>16</v>
      </c>
      <c r="G47" s="30">
        <v>201450700</v>
      </c>
      <c r="H47" s="30">
        <v>5</v>
      </c>
      <c r="I47" s="30">
        <v>5.1</v>
      </c>
      <c r="J47" s="30">
        <v>6.6</v>
      </c>
      <c r="K47" s="30">
        <v>7</v>
      </c>
    </row>
    <row r="48" spans="6:11" ht="12.75">
      <c r="F48" s="30">
        <v>17</v>
      </c>
      <c r="G48" s="30">
        <v>201461240</v>
      </c>
      <c r="H48" s="30">
        <v>5</v>
      </c>
      <c r="I48" s="30">
        <v>3.4</v>
      </c>
      <c r="J48" s="30">
        <v>4.9</v>
      </c>
      <c r="K48" s="30">
        <v>8</v>
      </c>
    </row>
    <row r="49" spans="6:11" ht="12.75">
      <c r="F49" s="30">
        <v>18</v>
      </c>
      <c r="G49" s="30">
        <v>201464080</v>
      </c>
      <c r="H49" s="30">
        <v>5</v>
      </c>
      <c r="I49" s="30">
        <v>5.9</v>
      </c>
      <c r="J49" s="30">
        <v>7.4</v>
      </c>
      <c r="K49" s="30">
        <v>7</v>
      </c>
    </row>
    <row r="50" spans="6:11" ht="12.75">
      <c r="F50" s="30">
        <v>19</v>
      </c>
      <c r="G50" s="30">
        <v>201465740</v>
      </c>
      <c r="H50" s="30">
        <v>5</v>
      </c>
      <c r="I50" s="30">
        <v>3.6</v>
      </c>
      <c r="J50" s="30">
        <v>5.1</v>
      </c>
      <c r="K50" s="30">
        <v>3</v>
      </c>
    </row>
    <row r="51" spans="6:11" ht="12.75">
      <c r="F51" s="30">
        <v>20</v>
      </c>
      <c r="G51" s="30">
        <v>201469320</v>
      </c>
      <c r="H51" s="30">
        <v>5</v>
      </c>
      <c r="I51" s="30">
        <v>2.9</v>
      </c>
      <c r="J51" s="30">
        <v>4.4</v>
      </c>
      <c r="K51" s="30">
        <v>10</v>
      </c>
    </row>
    <row r="52" spans="6:11" ht="12.75">
      <c r="F52" s="30">
        <v>21</v>
      </c>
      <c r="G52" s="30">
        <v>201469800</v>
      </c>
      <c r="H52" s="30">
        <v>5</v>
      </c>
      <c r="I52" s="30">
        <v>4.1</v>
      </c>
      <c r="J52" s="30">
        <v>5.6</v>
      </c>
      <c r="K52" s="30">
        <v>5</v>
      </c>
    </row>
    <row r="53" spans="6:11" ht="12.75">
      <c r="F53" s="30">
        <v>22</v>
      </c>
      <c r="G53" s="30">
        <v>201474040</v>
      </c>
      <c r="H53" s="30">
        <v>5</v>
      </c>
      <c r="I53" s="30">
        <v>5.7</v>
      </c>
      <c r="J53" s="30">
        <v>7.2</v>
      </c>
      <c r="K53" s="30">
        <v>3</v>
      </c>
    </row>
    <row r="54" spans="6:11" ht="12.75">
      <c r="F54" s="30">
        <v>23</v>
      </c>
      <c r="G54" s="30">
        <v>201479480</v>
      </c>
      <c r="H54" s="30">
        <v>5</v>
      </c>
      <c r="I54" s="30">
        <v>7.1</v>
      </c>
      <c r="J54" s="30">
        <v>8.6</v>
      </c>
      <c r="K54" s="30">
        <v>0</v>
      </c>
    </row>
    <row r="55" spans="6:11" ht="12.75">
      <c r="F55" s="30">
        <v>24</v>
      </c>
      <c r="G55" s="30">
        <v>201481260</v>
      </c>
      <c r="H55" s="30">
        <v>5</v>
      </c>
      <c r="I55" s="30" t="s">
        <v>24</v>
      </c>
      <c r="J55" s="30" t="s">
        <v>18</v>
      </c>
      <c r="K55" s="30"/>
    </row>
    <row r="56" spans="6:11" ht="12.75">
      <c r="F56" s="30">
        <v>25</v>
      </c>
      <c r="G56" s="30">
        <v>201481340</v>
      </c>
      <c r="H56" s="30">
        <v>5</v>
      </c>
      <c r="I56" s="30">
        <v>4.1</v>
      </c>
      <c r="J56" s="30">
        <v>5.6</v>
      </c>
      <c r="K56" s="30">
        <v>12</v>
      </c>
    </row>
    <row r="57" spans="6:11" ht="12.75">
      <c r="F57" s="30">
        <v>26</v>
      </c>
      <c r="G57" s="30">
        <v>201585270</v>
      </c>
      <c r="H57" s="30">
        <v>5</v>
      </c>
      <c r="I57" s="30">
        <v>8.3</v>
      </c>
      <c r="J57" s="30">
        <v>9.8</v>
      </c>
      <c r="K57" s="30">
        <v>3</v>
      </c>
    </row>
    <row r="58" spans="6:11" ht="12.75">
      <c r="F58" s="28"/>
      <c r="G58" s="28"/>
      <c r="H58" s="28"/>
      <c r="I58" s="28"/>
      <c r="J58" s="28"/>
      <c r="K58" s="28"/>
    </row>
    <row r="59" spans="6:11" ht="12.75">
      <c r="F59" s="31">
        <v>1</v>
      </c>
      <c r="G59" s="31">
        <v>201223460</v>
      </c>
      <c r="H59" s="31">
        <v>6</v>
      </c>
      <c r="I59" s="31">
        <v>3.3</v>
      </c>
      <c r="J59" s="31">
        <v>4.2</v>
      </c>
      <c r="K59" s="31">
        <v>12</v>
      </c>
    </row>
    <row r="60" spans="6:11" ht="12.75">
      <c r="F60" s="31">
        <v>2</v>
      </c>
      <c r="G60" s="31">
        <v>201325870</v>
      </c>
      <c r="H60" s="31">
        <v>6</v>
      </c>
      <c r="I60" s="31">
        <v>3.6</v>
      </c>
      <c r="J60" s="31">
        <v>4.5</v>
      </c>
      <c r="K60" s="31">
        <v>11</v>
      </c>
    </row>
    <row r="61" spans="6:11" ht="12.75">
      <c r="F61" s="31">
        <v>3</v>
      </c>
      <c r="G61" s="31">
        <v>201341390</v>
      </c>
      <c r="H61" s="31">
        <v>6</v>
      </c>
      <c r="I61" s="31">
        <v>5.3</v>
      </c>
      <c r="J61" s="31">
        <v>6.2</v>
      </c>
      <c r="K61" s="31">
        <v>5</v>
      </c>
    </row>
    <row r="62" spans="6:11" ht="12.75">
      <c r="F62" s="31">
        <v>4</v>
      </c>
      <c r="G62" s="31">
        <v>201372890</v>
      </c>
      <c r="H62" s="31">
        <v>6</v>
      </c>
      <c r="I62" s="31">
        <v>5.4</v>
      </c>
      <c r="J62" s="31">
        <v>6.3</v>
      </c>
      <c r="K62" s="31">
        <v>12</v>
      </c>
    </row>
    <row r="63" spans="6:11" ht="12.75">
      <c r="F63" s="31">
        <v>5</v>
      </c>
      <c r="G63" s="31">
        <v>201421940</v>
      </c>
      <c r="H63" s="31">
        <v>6</v>
      </c>
      <c r="I63" s="31">
        <v>5.7</v>
      </c>
      <c r="J63" s="31">
        <v>6.6</v>
      </c>
      <c r="K63" s="31">
        <v>8</v>
      </c>
    </row>
    <row r="64" spans="6:11" ht="12.75">
      <c r="F64" s="31">
        <v>6</v>
      </c>
      <c r="G64" s="31">
        <v>201426560</v>
      </c>
      <c r="H64" s="31">
        <v>6</v>
      </c>
      <c r="I64" s="31">
        <v>4.2</v>
      </c>
      <c r="J64" s="31">
        <v>5.1</v>
      </c>
      <c r="K64" s="31">
        <v>4</v>
      </c>
    </row>
    <row r="65" spans="6:11" ht="12.75">
      <c r="F65" s="31">
        <v>7</v>
      </c>
      <c r="G65" s="31">
        <v>201427460</v>
      </c>
      <c r="H65" s="31">
        <v>6</v>
      </c>
      <c r="I65" s="31">
        <v>4.8</v>
      </c>
      <c r="J65" s="31">
        <v>5.7</v>
      </c>
      <c r="K65" s="31">
        <v>0</v>
      </c>
    </row>
    <row r="66" spans="6:11" ht="12.75">
      <c r="F66" s="31">
        <v>8</v>
      </c>
      <c r="G66" s="31">
        <v>201429740</v>
      </c>
      <c r="H66" s="31">
        <v>6</v>
      </c>
      <c r="I66" s="31">
        <v>5.5</v>
      </c>
      <c r="J66" s="31">
        <v>6.4</v>
      </c>
      <c r="K66" s="31">
        <v>5</v>
      </c>
    </row>
    <row r="67" spans="6:11" ht="12.75">
      <c r="F67" s="31">
        <v>9</v>
      </c>
      <c r="G67" s="31">
        <v>201445480</v>
      </c>
      <c r="H67" s="31">
        <v>6</v>
      </c>
      <c r="I67" s="31">
        <v>6.1</v>
      </c>
      <c r="J67" s="31">
        <v>7</v>
      </c>
      <c r="K67" s="31">
        <v>7</v>
      </c>
    </row>
    <row r="68" spans="6:11" ht="12.75">
      <c r="F68" s="31">
        <v>10</v>
      </c>
      <c r="G68" s="31">
        <v>201446040</v>
      </c>
      <c r="H68" s="31">
        <v>6</v>
      </c>
      <c r="I68" s="31">
        <v>4.6</v>
      </c>
      <c r="J68" s="31">
        <v>5.5</v>
      </c>
      <c r="K68" s="31">
        <v>5</v>
      </c>
    </row>
    <row r="69" spans="6:11" ht="12.75">
      <c r="F69" s="31">
        <v>11</v>
      </c>
      <c r="G69" s="31">
        <v>201450760</v>
      </c>
      <c r="H69" s="31">
        <v>6</v>
      </c>
      <c r="I69" s="31" t="s">
        <v>24</v>
      </c>
      <c r="J69" s="31" t="s">
        <v>17</v>
      </c>
      <c r="K69" s="31"/>
    </row>
    <row r="70" spans="6:11" ht="12.75">
      <c r="F70" s="31">
        <v>12</v>
      </c>
      <c r="G70" s="31">
        <v>201453860</v>
      </c>
      <c r="H70" s="31">
        <v>6</v>
      </c>
      <c r="I70" s="31" t="s">
        <v>24</v>
      </c>
      <c r="J70" s="31" t="s">
        <v>17</v>
      </c>
      <c r="K70" s="31"/>
    </row>
    <row r="71" spans="6:11" ht="12.75">
      <c r="F71" s="31">
        <v>13</v>
      </c>
      <c r="G71" s="31">
        <v>201454740</v>
      </c>
      <c r="H71" s="31">
        <v>6</v>
      </c>
      <c r="I71" s="31">
        <v>3.8</v>
      </c>
      <c r="J71" s="31">
        <v>4.7</v>
      </c>
      <c r="K71" s="31">
        <v>10</v>
      </c>
    </row>
    <row r="72" spans="6:11" ht="12.75">
      <c r="F72" s="31">
        <v>14</v>
      </c>
      <c r="G72" s="31">
        <v>201456060</v>
      </c>
      <c r="H72" s="31">
        <v>6</v>
      </c>
      <c r="I72" s="31">
        <v>4.7</v>
      </c>
      <c r="J72" s="31">
        <v>5.6</v>
      </c>
      <c r="K72" s="31">
        <v>12</v>
      </c>
    </row>
    <row r="73" spans="6:11" ht="12.75">
      <c r="F73" s="31">
        <v>15</v>
      </c>
      <c r="G73" s="31">
        <v>201457580</v>
      </c>
      <c r="H73" s="31">
        <v>6</v>
      </c>
      <c r="I73" s="31">
        <v>6.4</v>
      </c>
      <c r="J73" s="31">
        <v>7.3</v>
      </c>
      <c r="K73" s="31">
        <v>4</v>
      </c>
    </row>
    <row r="74" spans="6:11" ht="12.75">
      <c r="F74" s="31">
        <v>16</v>
      </c>
      <c r="G74" s="31">
        <v>201463680</v>
      </c>
      <c r="H74" s="31">
        <v>6</v>
      </c>
      <c r="I74" s="31">
        <v>6.9</v>
      </c>
      <c r="J74" s="31">
        <v>7.8</v>
      </c>
      <c r="K74" s="31">
        <v>8</v>
      </c>
    </row>
    <row r="75" spans="6:11" ht="12.75">
      <c r="F75" s="31">
        <v>17</v>
      </c>
      <c r="G75" s="31">
        <v>201467840</v>
      </c>
      <c r="H75" s="31">
        <v>6</v>
      </c>
      <c r="I75" s="31">
        <v>4.6</v>
      </c>
      <c r="J75" s="31">
        <v>5.5</v>
      </c>
      <c r="K75" s="31">
        <v>9</v>
      </c>
    </row>
    <row r="76" spans="6:11" ht="12.75">
      <c r="F76" s="31">
        <v>18</v>
      </c>
      <c r="G76" s="31">
        <v>201470560</v>
      </c>
      <c r="H76" s="31">
        <v>6</v>
      </c>
      <c r="I76" s="31">
        <v>5.9</v>
      </c>
      <c r="J76" s="31">
        <v>6.8</v>
      </c>
      <c r="K76" s="31">
        <v>5</v>
      </c>
    </row>
    <row r="77" spans="6:11" ht="12.75">
      <c r="F77" s="31">
        <v>19</v>
      </c>
      <c r="G77" s="31">
        <v>201471060</v>
      </c>
      <c r="H77" s="31">
        <v>6</v>
      </c>
      <c r="I77" s="31">
        <v>4.3</v>
      </c>
      <c r="J77" s="31">
        <v>5.2</v>
      </c>
      <c r="K77" s="31">
        <v>4</v>
      </c>
    </row>
    <row r="78" spans="6:11" ht="12.75">
      <c r="F78" s="31">
        <v>20</v>
      </c>
      <c r="G78" s="31">
        <v>201471080</v>
      </c>
      <c r="H78" s="31">
        <v>6</v>
      </c>
      <c r="I78" s="31">
        <v>4.8</v>
      </c>
      <c r="J78" s="31">
        <v>5.7</v>
      </c>
      <c r="K78" s="31">
        <v>7</v>
      </c>
    </row>
    <row r="79" spans="6:11" ht="12.75">
      <c r="F79" s="31">
        <v>21</v>
      </c>
      <c r="G79" s="31">
        <v>201471580</v>
      </c>
      <c r="H79" s="31">
        <v>6</v>
      </c>
      <c r="I79" s="31">
        <v>4.9</v>
      </c>
      <c r="J79" s="31">
        <v>5.8</v>
      </c>
      <c r="K79" s="31">
        <v>4</v>
      </c>
    </row>
    <row r="80" spans="6:11" ht="12.75">
      <c r="F80" s="31">
        <v>22</v>
      </c>
      <c r="G80" s="31">
        <v>201472140</v>
      </c>
      <c r="H80" s="31">
        <v>6</v>
      </c>
      <c r="I80" s="31">
        <v>4.3</v>
      </c>
      <c r="J80" s="31">
        <v>5.2</v>
      </c>
      <c r="K80" s="31">
        <v>3</v>
      </c>
    </row>
    <row r="81" spans="6:11" ht="12.75">
      <c r="F81" s="31">
        <v>23</v>
      </c>
      <c r="G81" s="31">
        <v>201473720</v>
      </c>
      <c r="H81" s="31">
        <v>6</v>
      </c>
      <c r="I81" s="31">
        <v>6.5</v>
      </c>
      <c r="J81" s="31">
        <v>7.4</v>
      </c>
      <c r="K81" s="31">
        <v>4</v>
      </c>
    </row>
    <row r="82" spans="6:11" ht="12.75">
      <c r="F82" s="31">
        <v>24</v>
      </c>
      <c r="G82" s="31">
        <v>201473940</v>
      </c>
      <c r="H82" s="31">
        <v>6</v>
      </c>
      <c r="I82" s="31">
        <v>7.4</v>
      </c>
      <c r="J82" s="31">
        <v>8.3</v>
      </c>
      <c r="K82" s="31">
        <v>5</v>
      </c>
    </row>
    <row r="83" spans="6:11" ht="12.75">
      <c r="F83" s="31">
        <v>25</v>
      </c>
      <c r="G83" s="31">
        <v>201479840</v>
      </c>
      <c r="H83" s="31">
        <v>6</v>
      </c>
      <c r="I83" s="31">
        <v>6</v>
      </c>
      <c r="J83" s="31">
        <v>6.9</v>
      </c>
      <c r="K83" s="31">
        <v>5</v>
      </c>
    </row>
    <row r="84" spans="6:11" ht="12.75">
      <c r="F84" s="31">
        <v>26</v>
      </c>
      <c r="G84" s="31">
        <v>201480620</v>
      </c>
      <c r="H84" s="31">
        <v>6</v>
      </c>
      <c r="I84" s="31" t="s">
        <v>24</v>
      </c>
      <c r="J84" s="31" t="s">
        <v>17</v>
      </c>
      <c r="K84" s="31"/>
    </row>
    <row r="85" spans="6:11" ht="12.75">
      <c r="F85" s="31">
        <v>27</v>
      </c>
      <c r="G85" s="31">
        <v>201480840</v>
      </c>
      <c r="H85" s="31">
        <v>6</v>
      </c>
      <c r="I85" s="31">
        <v>5</v>
      </c>
      <c r="J85" s="31">
        <v>5.9</v>
      </c>
      <c r="K85" s="31">
        <v>5</v>
      </c>
    </row>
    <row r="86" spans="6:11" ht="12.75">
      <c r="F86" s="31">
        <v>28</v>
      </c>
      <c r="G86" s="31">
        <v>201481020</v>
      </c>
      <c r="H86" s="31">
        <v>6</v>
      </c>
      <c r="I86" s="31">
        <v>3.8</v>
      </c>
      <c r="J86" s="31">
        <v>4.7</v>
      </c>
      <c r="K86" s="31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Zain H. Yamani</cp:lastModifiedBy>
  <dcterms:modified xsi:type="dcterms:W3CDTF">2017-01-09T07:00:31Z</dcterms:modified>
  <cp:category/>
  <cp:version/>
  <cp:contentType/>
  <cp:contentStatus/>
</cp:coreProperties>
</file>