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9120" activeTab="2"/>
  </bookViews>
  <sheets>
    <sheet name="E-mail" sheetId="1" r:id="rId1"/>
    <sheet name="Grades" sheetId="2" r:id="rId2"/>
    <sheet name="Letter Grades" sheetId="3" r:id="rId3"/>
  </sheets>
  <definedNames/>
  <calcPr fullCalcOnLoad="1"/>
</workbook>
</file>

<file path=xl/sharedStrings.xml><?xml version="1.0" encoding="utf-8"?>
<sst xmlns="http://schemas.openxmlformats.org/spreadsheetml/2006/main" count="141" uniqueCount="117">
  <si>
    <t>ID</t>
  </si>
  <si>
    <t>S#</t>
  </si>
  <si>
    <t xml:space="preserve">course=PYP003 </t>
  </si>
  <si>
    <t>Absences</t>
  </si>
  <si>
    <t>Attendance/20</t>
  </si>
  <si>
    <t>W</t>
  </si>
  <si>
    <t>L</t>
  </si>
  <si>
    <t>HW#1</t>
  </si>
  <si>
    <t>HW#2</t>
  </si>
  <si>
    <t>HW#3</t>
  </si>
  <si>
    <t>HW#4</t>
  </si>
  <si>
    <t>HW#5</t>
  </si>
  <si>
    <t>Section=38</t>
  </si>
  <si>
    <t>AL-AWAJI, OMAR SIDD</t>
  </si>
  <si>
    <t>AL-SAAB, AL-HASSAN</t>
  </si>
  <si>
    <t>AL-GHAMDI, HAITHEM</t>
  </si>
  <si>
    <t>MAHFOODH, SULTAN SA</t>
  </si>
  <si>
    <t>AL-ALASI, AYMAN RAJ</t>
  </si>
  <si>
    <t>MANKABU, MAZEN MOHA</t>
  </si>
  <si>
    <t>JABARTI, ABDUL-RAHM</t>
  </si>
  <si>
    <t>AL-HAIDARI, AHMAD A</t>
  </si>
  <si>
    <t>FATAH, RAYYAN ABDUL</t>
  </si>
  <si>
    <t>ABDUL-KARIM, TALAL</t>
  </si>
  <si>
    <t>AL-SHAMRANI, SAIF S</t>
  </si>
  <si>
    <t>TAWLAH, BAKR MOHAMM</t>
  </si>
  <si>
    <t>KAIKI, KHALED HAMED</t>
  </si>
  <si>
    <t>BA-ABDULLAH, OSAMAH</t>
  </si>
  <si>
    <t>AL-SHEHRI, FAHAD MO</t>
  </si>
  <si>
    <t>AL-SALEEM, TAMIM MA</t>
  </si>
  <si>
    <t>AL-AMRI, SAAD ABDUL</t>
  </si>
  <si>
    <t>AL-DHUMAIRI, ABDUL-</t>
  </si>
  <si>
    <t>AL-RADHWAN, HASSAN</t>
  </si>
  <si>
    <t>AL-WAHAS, SAEED SAL</t>
  </si>
  <si>
    <t>AL-ISA, MOHAMMAD AB</t>
  </si>
  <si>
    <t>AL-SHAMMARI, MOHSIN</t>
  </si>
  <si>
    <t>AL-FADHEL, SALEH NA</t>
  </si>
  <si>
    <t>AL-MULHEM, ABDUL-AZ</t>
  </si>
  <si>
    <t>SOURI, FARES NAZIH</t>
  </si>
  <si>
    <t>AL-AHMARI, KHALED A</t>
  </si>
  <si>
    <t>AATI, ABDUL-KARIM R</t>
  </si>
  <si>
    <t>AL-KHARDAWI, AMMAR</t>
  </si>
  <si>
    <t>AL-GAHTANI, ABDULLA</t>
  </si>
  <si>
    <t>AL-SALEH, MOHAMMAD</t>
  </si>
  <si>
    <t>AL-ANAZI, ABDUL-KAR</t>
  </si>
  <si>
    <t>AL-HUWAIMEL, ABDULL</t>
  </si>
  <si>
    <t>e-mail</t>
  </si>
  <si>
    <t>Date</t>
  </si>
  <si>
    <t>10++</t>
  </si>
  <si>
    <t>Tus 10/03/2009 03:42 PM</t>
  </si>
  <si>
    <t>sun</t>
  </si>
  <si>
    <t>mon</t>
  </si>
  <si>
    <t>tue</t>
  </si>
  <si>
    <t>wed</t>
  </si>
  <si>
    <t>thu</t>
  </si>
  <si>
    <t>fri</t>
  </si>
  <si>
    <t>sat</t>
  </si>
  <si>
    <t>Fri 13/03/2009 05:18 PM</t>
  </si>
  <si>
    <t>Fri 13/03/2009 02:57 PM</t>
  </si>
  <si>
    <t>Fri 13/03/2009 02:43 AM</t>
  </si>
  <si>
    <t>Thu 12/03/2009 09:10 PM</t>
  </si>
  <si>
    <t>Wed 11/03/2009 04:57 PM</t>
  </si>
  <si>
    <t>Wed 11/03/2009 02:05 PM</t>
  </si>
  <si>
    <t>Wed 11/03/2009 02:55 AM</t>
  </si>
  <si>
    <t>Wed 11/03/2009 12:05 AM</t>
  </si>
  <si>
    <t>Tue 10/03/2009 09:33 PM</t>
  </si>
  <si>
    <t>Tue 10/03/2009 08:11 PM</t>
  </si>
  <si>
    <t>Tue 10/03/2009 05:23 PM</t>
  </si>
  <si>
    <t>Sun 15/03/2009 06:05 PM</t>
  </si>
  <si>
    <t>Sun 15/03/2009 03:21 PM</t>
  </si>
  <si>
    <t>Wed 18/03/2009 12:43 AM</t>
  </si>
  <si>
    <t>Tue</t>
  </si>
  <si>
    <t>Tue 17/03/2009 11:50 PM</t>
  </si>
  <si>
    <t>Tue 17/03/2009 07:35 PM</t>
  </si>
  <si>
    <t>Tue 17/03/2009 05:41 PM</t>
  </si>
  <si>
    <t>Tue 17/03/2009 05:26 PM</t>
  </si>
  <si>
    <t>4--2</t>
  </si>
  <si>
    <t>Tue 17/03/2009 05:17 PM</t>
  </si>
  <si>
    <t>Tue 17/03/2009 05:01 PM</t>
  </si>
  <si>
    <t>Tue 17/03/2009 12:41 PM</t>
  </si>
  <si>
    <t>Tue 17/03/2009 12:14 PM</t>
  </si>
  <si>
    <t>Mon</t>
  </si>
  <si>
    <t>Tue 17/03/2009 10:21 AM</t>
  </si>
  <si>
    <t>Tue 17/03/2009 12:52 AM</t>
  </si>
  <si>
    <t>Mon 16/03/2009 09:49 PM</t>
  </si>
  <si>
    <t>Mon 16/03/2009 09:20 PM</t>
  </si>
  <si>
    <t>Mon 16/03/2009 07:38 PM</t>
  </si>
  <si>
    <t>Wed 18/03/2009 11:13 AM</t>
  </si>
  <si>
    <t>Sat 21/03/2009 12:54 PM</t>
  </si>
  <si>
    <t>0???</t>
  </si>
  <si>
    <t>Sun 29/03/2009 08:45 PM</t>
  </si>
  <si>
    <t>Sun 29/03/2009 02:25 PM</t>
  </si>
  <si>
    <t>Tue 31/03/2009 02:46 PM</t>
  </si>
  <si>
    <t>EP</t>
  </si>
  <si>
    <t>2L</t>
  </si>
  <si>
    <t>Ex</t>
  </si>
  <si>
    <t>??</t>
  </si>
  <si>
    <t>1+Ex</t>
  </si>
  <si>
    <t>Presentation/45</t>
  </si>
  <si>
    <t>criticism/10</t>
  </si>
  <si>
    <t>Activity/5</t>
  </si>
  <si>
    <t>Sum/120</t>
  </si>
  <si>
    <t>Sum/70</t>
  </si>
  <si>
    <t>Final/30</t>
  </si>
  <si>
    <t>Total/100</t>
  </si>
  <si>
    <t>Letter Grade</t>
  </si>
  <si>
    <t>S ATT</t>
  </si>
  <si>
    <t>3,3L</t>
  </si>
  <si>
    <t>4,Ex</t>
  </si>
  <si>
    <t>2,2L,Ex</t>
  </si>
  <si>
    <t>e-mail/10</t>
  </si>
  <si>
    <t>Avr</t>
  </si>
  <si>
    <t>std</t>
  </si>
  <si>
    <t>2+3</t>
  </si>
  <si>
    <t>Pres-Email/5</t>
  </si>
  <si>
    <t>Final Grade</t>
  </si>
  <si>
    <t>Final LG</t>
  </si>
  <si>
    <t xml:space="preserve"> </t>
  </si>
</sst>
</file>

<file path=xl/styles.xml><?xml version="1.0" encoding="utf-8"?>
<styleSheet xmlns="http://schemas.openxmlformats.org/spreadsheetml/2006/main">
  <numFmts count="22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mmm\-yyyy"/>
    <numFmt numFmtId="177" formatCode="0.0"/>
  </numFmts>
  <fonts count="22">
    <font>
      <sz val="10"/>
      <name val="Arial"/>
      <family val="0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24" borderId="1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/>
    </xf>
    <xf numFmtId="0" fontId="0" fillId="25" borderId="10" xfId="0" applyFont="1" applyFill="1" applyBorder="1" applyAlignment="1">
      <alignment horizontal="center" wrapText="1"/>
    </xf>
    <xf numFmtId="0" fontId="0" fillId="25" borderId="10" xfId="0" applyFill="1" applyBorder="1" applyAlignment="1">
      <alignment horizontal="center"/>
    </xf>
    <xf numFmtId="2" fontId="0" fillId="0" borderId="10" xfId="0" applyNumberFormat="1" applyBorder="1" applyAlignment="1">
      <alignment horizontal="center" vertical="top"/>
    </xf>
    <xf numFmtId="0" fontId="0" fillId="24" borderId="10" xfId="0" applyFont="1" applyFill="1" applyBorder="1" applyAlignment="1">
      <alignment wrapText="1"/>
    </xf>
    <xf numFmtId="14" fontId="0" fillId="0" borderId="10" xfId="0" applyNumberFormat="1" applyBorder="1" applyAlignment="1">
      <alignment horizontal="center"/>
    </xf>
    <xf numFmtId="0" fontId="21" fillId="25" borderId="10" xfId="0" applyFont="1" applyFill="1" applyBorder="1" applyAlignment="1">
      <alignment horizontal="center"/>
    </xf>
    <xf numFmtId="0" fontId="0" fillId="25" borderId="10" xfId="0" applyNumberFormat="1" applyFill="1" applyBorder="1" applyAlignment="1">
      <alignment horizontal="center"/>
    </xf>
    <xf numFmtId="0" fontId="0" fillId="25" borderId="10" xfId="0" applyFill="1" applyBorder="1" applyAlignment="1">
      <alignment/>
    </xf>
    <xf numFmtId="177" fontId="0" fillId="25" borderId="10" xfId="0" applyNumberFormat="1" applyFont="1" applyFill="1" applyBorder="1" applyAlignment="1">
      <alignment horizontal="center" wrapText="1"/>
    </xf>
    <xf numFmtId="177" fontId="0" fillId="24" borderId="10" xfId="0" applyNumberFormat="1" applyFont="1" applyFill="1" applyBorder="1" applyAlignment="1">
      <alignment horizontal="center" wrapText="1"/>
    </xf>
    <xf numFmtId="2" fontId="0" fillId="0" borderId="10" xfId="0" applyNumberFormat="1" applyBorder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6"/>
  <sheetViews>
    <sheetView workbookViewId="0" topLeftCell="A1">
      <selection activeCell="D3" sqref="D3:D35"/>
    </sheetView>
  </sheetViews>
  <sheetFormatPr defaultColWidth="9.140625" defaultRowHeight="12.75"/>
  <cols>
    <col min="1" max="1" width="3.421875" style="2" customWidth="1"/>
    <col min="2" max="2" width="12.140625" style="2" customWidth="1"/>
    <col min="3" max="3" width="28.421875" style="0" customWidth="1"/>
    <col min="4" max="4" width="11.140625" style="2" customWidth="1"/>
    <col min="5" max="5" width="35.8515625" style="2" customWidth="1"/>
    <col min="8" max="8" width="13.421875" style="0" customWidth="1"/>
  </cols>
  <sheetData>
    <row r="2" spans="3:5" ht="12.75">
      <c r="C2" s="2" t="s">
        <v>2</v>
      </c>
      <c r="E2" s="3" t="s">
        <v>48</v>
      </c>
    </row>
    <row r="3" spans="3:5" ht="12.75">
      <c r="C3" s="2" t="s">
        <v>12</v>
      </c>
      <c r="D3" s="2" t="s">
        <v>45</v>
      </c>
      <c r="E3" s="2" t="s">
        <v>46</v>
      </c>
    </row>
    <row r="4" spans="1:9" ht="12.75">
      <c r="A4" s="1">
        <v>1</v>
      </c>
      <c r="B4" s="1">
        <v>200837400</v>
      </c>
      <c r="C4" s="9" t="s">
        <v>13</v>
      </c>
      <c r="D4" s="1" t="s">
        <v>47</v>
      </c>
      <c r="E4" s="3" t="s">
        <v>64</v>
      </c>
      <c r="G4" s="4" t="s">
        <v>51</v>
      </c>
      <c r="H4" s="10">
        <v>39882</v>
      </c>
      <c r="I4" s="3" t="s">
        <v>47</v>
      </c>
    </row>
    <row r="5" spans="1:9" ht="12.75">
      <c r="A5" s="1">
        <v>2</v>
      </c>
      <c r="B5" s="1">
        <v>200838240</v>
      </c>
      <c r="C5" s="9" t="s">
        <v>14</v>
      </c>
      <c r="D5" s="1">
        <v>10</v>
      </c>
      <c r="E5" s="3" t="s">
        <v>62</v>
      </c>
      <c r="G5" s="4" t="s">
        <v>52</v>
      </c>
      <c r="H5" s="10">
        <v>39883</v>
      </c>
      <c r="I5" s="3">
        <v>10</v>
      </c>
    </row>
    <row r="6" spans="1:9" ht="12.75">
      <c r="A6" s="1">
        <v>3</v>
      </c>
      <c r="B6" s="1">
        <v>200838420</v>
      </c>
      <c r="C6" s="9" t="s">
        <v>15</v>
      </c>
      <c r="D6" s="1">
        <v>4</v>
      </c>
      <c r="E6" s="3" t="s">
        <v>69</v>
      </c>
      <c r="F6" t="s">
        <v>70</v>
      </c>
      <c r="G6" s="4" t="s">
        <v>53</v>
      </c>
      <c r="H6" s="10">
        <v>39884</v>
      </c>
      <c r="I6" s="3">
        <v>9</v>
      </c>
    </row>
    <row r="7" spans="1:9" ht="12.75">
      <c r="A7" s="1">
        <v>4</v>
      </c>
      <c r="B7" s="1">
        <v>200839340</v>
      </c>
      <c r="C7" s="9" t="s">
        <v>16</v>
      </c>
      <c r="D7" s="1">
        <v>-8</v>
      </c>
      <c r="E7" s="3" t="s">
        <v>89</v>
      </c>
      <c r="G7" s="4" t="s">
        <v>54</v>
      </c>
      <c r="H7" s="10">
        <v>39885</v>
      </c>
      <c r="I7" s="3">
        <v>8</v>
      </c>
    </row>
    <row r="8" spans="1:9" ht="12.75">
      <c r="A8" s="1">
        <v>5</v>
      </c>
      <c r="B8" s="1">
        <v>200839520</v>
      </c>
      <c r="C8" s="9" t="s">
        <v>17</v>
      </c>
      <c r="D8" s="1">
        <v>5</v>
      </c>
      <c r="E8" s="3" t="s">
        <v>79</v>
      </c>
      <c r="F8" t="s">
        <v>80</v>
      </c>
      <c r="G8" s="4" t="s">
        <v>55</v>
      </c>
      <c r="H8" s="10">
        <v>39886</v>
      </c>
      <c r="I8" s="3">
        <v>7</v>
      </c>
    </row>
    <row r="9" spans="1:9" ht="12.75">
      <c r="A9" s="1">
        <v>6</v>
      </c>
      <c r="B9" s="1">
        <v>200839620</v>
      </c>
      <c r="C9" s="9" t="s">
        <v>18</v>
      </c>
      <c r="D9" s="1">
        <v>4</v>
      </c>
      <c r="E9" s="3" t="s">
        <v>82</v>
      </c>
      <c r="G9" s="4" t="s">
        <v>49</v>
      </c>
      <c r="H9" s="10">
        <v>39887</v>
      </c>
      <c r="I9" s="3">
        <v>6</v>
      </c>
    </row>
    <row r="10" spans="1:9" ht="12.75">
      <c r="A10" s="1">
        <v>7</v>
      </c>
      <c r="B10" s="1">
        <v>200840340</v>
      </c>
      <c r="C10" s="9" t="s">
        <v>19</v>
      </c>
      <c r="D10" s="1">
        <v>9</v>
      </c>
      <c r="E10" s="3" t="s">
        <v>59</v>
      </c>
      <c r="G10" s="4" t="s">
        <v>50</v>
      </c>
      <c r="H10" s="10">
        <v>39888</v>
      </c>
      <c r="I10" s="3">
        <v>5</v>
      </c>
    </row>
    <row r="11" spans="1:9" ht="12.75">
      <c r="A11" s="1">
        <v>8</v>
      </c>
      <c r="B11" s="1">
        <v>200840380</v>
      </c>
      <c r="C11" s="9" t="s">
        <v>20</v>
      </c>
      <c r="D11" s="1" t="s">
        <v>75</v>
      </c>
      <c r="E11" s="3" t="s">
        <v>74</v>
      </c>
      <c r="F11" t="s">
        <v>0</v>
      </c>
      <c r="G11" s="4" t="s">
        <v>51</v>
      </c>
      <c r="H11" s="10">
        <v>39889</v>
      </c>
      <c r="I11" s="3">
        <v>4</v>
      </c>
    </row>
    <row r="12" spans="1:9" ht="12.75">
      <c r="A12" s="1">
        <v>9</v>
      </c>
      <c r="B12" s="1">
        <v>200840400</v>
      </c>
      <c r="C12" s="9" t="s">
        <v>21</v>
      </c>
      <c r="D12" s="1">
        <v>4</v>
      </c>
      <c r="E12" s="3" t="s">
        <v>73</v>
      </c>
      <c r="G12" s="4" t="s">
        <v>52</v>
      </c>
      <c r="H12" s="10">
        <v>39890</v>
      </c>
      <c r="I12" s="3">
        <v>3</v>
      </c>
    </row>
    <row r="13" spans="1:9" ht="12.75">
      <c r="A13" s="1">
        <v>10</v>
      </c>
      <c r="B13" s="1">
        <v>200840420</v>
      </c>
      <c r="C13" s="9" t="s">
        <v>22</v>
      </c>
      <c r="D13" s="1">
        <v>4</v>
      </c>
      <c r="E13" s="3" t="s">
        <v>78</v>
      </c>
      <c r="G13" s="4" t="s">
        <v>53</v>
      </c>
      <c r="H13" s="10">
        <v>39891</v>
      </c>
      <c r="I13" s="3">
        <v>2</v>
      </c>
    </row>
    <row r="14" spans="1:9" ht="12.75">
      <c r="A14" s="1">
        <v>11</v>
      </c>
      <c r="B14" s="1">
        <v>200840500</v>
      </c>
      <c r="C14" s="9" t="s">
        <v>23</v>
      </c>
      <c r="D14" s="1">
        <v>8</v>
      </c>
      <c r="E14" s="3" t="s">
        <v>57</v>
      </c>
      <c r="G14" s="4" t="s">
        <v>54</v>
      </c>
      <c r="H14" s="10">
        <v>39892</v>
      </c>
      <c r="I14" s="3">
        <v>1</v>
      </c>
    </row>
    <row r="15" spans="1:9" ht="12.75">
      <c r="A15" s="1">
        <v>12</v>
      </c>
      <c r="B15" s="1">
        <v>200840540</v>
      </c>
      <c r="C15" s="9" t="s">
        <v>24</v>
      </c>
      <c r="D15" s="1">
        <v>8</v>
      </c>
      <c r="E15" s="3" t="s">
        <v>56</v>
      </c>
      <c r="G15" s="4" t="s">
        <v>55</v>
      </c>
      <c r="H15" s="10">
        <v>39893</v>
      </c>
      <c r="I15" s="3">
        <v>0</v>
      </c>
    </row>
    <row r="16" spans="1:5" ht="12.75">
      <c r="A16" s="1">
        <v>13</v>
      </c>
      <c r="B16" s="1">
        <v>200840580</v>
      </c>
      <c r="C16" s="9" t="s">
        <v>25</v>
      </c>
      <c r="D16" s="1">
        <v>6</v>
      </c>
      <c r="E16" s="3" t="s">
        <v>68</v>
      </c>
    </row>
    <row r="17" spans="1:5" ht="12.75">
      <c r="A17" s="1">
        <v>14</v>
      </c>
      <c r="B17" s="1">
        <v>200840840</v>
      </c>
      <c r="C17" s="9" t="s">
        <v>26</v>
      </c>
      <c r="D17" s="1">
        <v>5</v>
      </c>
      <c r="E17" s="3" t="s">
        <v>83</v>
      </c>
    </row>
    <row r="18" spans="1:5" ht="12.75">
      <c r="A18" s="1">
        <v>15</v>
      </c>
      <c r="B18" s="1">
        <v>200843860</v>
      </c>
      <c r="C18" s="9" t="s">
        <v>27</v>
      </c>
      <c r="D18" s="1" t="s">
        <v>88</v>
      </c>
      <c r="E18" s="3" t="s">
        <v>87</v>
      </c>
    </row>
    <row r="19" spans="1:5" ht="12.75">
      <c r="A19" s="1">
        <v>16</v>
      </c>
      <c r="B19" s="1">
        <v>200856340</v>
      </c>
      <c r="C19" s="9" t="s">
        <v>28</v>
      </c>
      <c r="D19" s="1">
        <v>10</v>
      </c>
      <c r="E19" s="3" t="s">
        <v>63</v>
      </c>
    </row>
    <row r="20" spans="1:5" ht="12.75">
      <c r="A20" s="1">
        <v>17</v>
      </c>
      <c r="B20" s="1">
        <v>200858260</v>
      </c>
      <c r="C20" s="9" t="s">
        <v>29</v>
      </c>
      <c r="D20" s="1">
        <v>10</v>
      </c>
      <c r="E20" s="3" t="s">
        <v>61</v>
      </c>
    </row>
    <row r="21" spans="1:5" ht="12.75">
      <c r="A21" s="1">
        <v>18</v>
      </c>
      <c r="B21" s="1">
        <v>200858600</v>
      </c>
      <c r="C21" s="9" t="s">
        <v>30</v>
      </c>
      <c r="D21" s="1">
        <v>10</v>
      </c>
      <c r="E21" s="3" t="s">
        <v>60</v>
      </c>
    </row>
    <row r="22" spans="1:5" ht="12.75">
      <c r="A22" s="1">
        <v>19</v>
      </c>
      <c r="B22" s="1">
        <v>200858700</v>
      </c>
      <c r="C22" s="9" t="s">
        <v>31</v>
      </c>
      <c r="D22" s="1">
        <v>-8</v>
      </c>
      <c r="E22" s="3" t="s">
        <v>90</v>
      </c>
    </row>
    <row r="23" spans="1:5" ht="12.75">
      <c r="A23" s="1">
        <v>20</v>
      </c>
      <c r="B23" s="1">
        <v>200859320</v>
      </c>
      <c r="C23" s="9" t="s">
        <v>32</v>
      </c>
      <c r="D23" s="1">
        <v>4</v>
      </c>
      <c r="E23" s="3" t="s">
        <v>76</v>
      </c>
    </row>
    <row r="24" spans="1:5" ht="12.75">
      <c r="A24" s="1">
        <v>21</v>
      </c>
      <c r="B24" s="1">
        <v>200859380</v>
      </c>
      <c r="C24" s="9" t="s">
        <v>33</v>
      </c>
      <c r="D24" s="1">
        <v>5</v>
      </c>
      <c r="E24" s="3" t="s">
        <v>84</v>
      </c>
    </row>
    <row r="25" spans="1:5" ht="12.75">
      <c r="A25" s="1">
        <v>22</v>
      </c>
      <c r="B25" s="1">
        <v>200859420</v>
      </c>
      <c r="C25" s="9" t="s">
        <v>34</v>
      </c>
      <c r="D25" s="1">
        <v>8</v>
      </c>
      <c r="E25" s="3" t="s">
        <v>58</v>
      </c>
    </row>
    <row r="26" spans="1:5" ht="12.75">
      <c r="A26" s="1">
        <v>23</v>
      </c>
      <c r="B26" s="1">
        <v>200859480</v>
      </c>
      <c r="C26" s="9" t="s">
        <v>35</v>
      </c>
      <c r="D26" s="1">
        <v>6</v>
      </c>
      <c r="E26" s="3" t="s">
        <v>67</v>
      </c>
    </row>
    <row r="27" spans="1:5" ht="12.75">
      <c r="A27" s="1">
        <v>24</v>
      </c>
      <c r="B27" s="1">
        <v>200859560</v>
      </c>
      <c r="C27" s="9" t="s">
        <v>36</v>
      </c>
      <c r="D27" s="1" t="s">
        <v>47</v>
      </c>
      <c r="E27" s="3" t="s">
        <v>65</v>
      </c>
    </row>
    <row r="28" spans="1:5" ht="12.75">
      <c r="A28" s="1">
        <v>25</v>
      </c>
      <c r="B28" s="1">
        <v>200885180</v>
      </c>
      <c r="C28" s="9" t="s">
        <v>37</v>
      </c>
      <c r="D28" s="1">
        <v>4</v>
      </c>
      <c r="E28" s="3" t="s">
        <v>72</v>
      </c>
    </row>
    <row r="29" spans="1:5" ht="12.75">
      <c r="A29" s="1">
        <v>26</v>
      </c>
      <c r="B29" s="1">
        <v>200889600</v>
      </c>
      <c r="C29" s="9" t="s">
        <v>38</v>
      </c>
      <c r="D29" s="1">
        <v>-10</v>
      </c>
      <c r="E29" s="3" t="s">
        <v>91</v>
      </c>
    </row>
    <row r="30" spans="1:5" ht="12.75">
      <c r="A30" s="1">
        <v>27</v>
      </c>
      <c r="B30" s="1">
        <v>200890860</v>
      </c>
      <c r="C30" s="9" t="s">
        <v>39</v>
      </c>
      <c r="D30" s="1">
        <v>3</v>
      </c>
      <c r="E30" s="3" t="s">
        <v>86</v>
      </c>
    </row>
    <row r="31" spans="1:5" ht="12.75">
      <c r="A31" s="1">
        <v>28</v>
      </c>
      <c r="B31" s="1">
        <v>200893860</v>
      </c>
      <c r="C31" s="9" t="s">
        <v>40</v>
      </c>
      <c r="D31" s="1">
        <v>5</v>
      </c>
      <c r="E31" s="3" t="s">
        <v>85</v>
      </c>
    </row>
    <row r="32" spans="1:5" ht="12.75">
      <c r="A32" s="1">
        <v>29</v>
      </c>
      <c r="B32" s="1">
        <v>200894600</v>
      </c>
      <c r="C32" s="9" t="s">
        <v>41</v>
      </c>
      <c r="D32" s="1" t="s">
        <v>47</v>
      </c>
      <c r="E32" s="3" t="s">
        <v>66</v>
      </c>
    </row>
    <row r="33" spans="1:5" ht="12.75">
      <c r="A33" s="1">
        <v>30</v>
      </c>
      <c r="B33" s="1">
        <v>200894780</v>
      </c>
      <c r="C33" s="9" t="s">
        <v>42</v>
      </c>
      <c r="D33" s="1">
        <v>4</v>
      </c>
      <c r="E33" s="3" t="s">
        <v>81</v>
      </c>
    </row>
    <row r="34" spans="1:5" ht="12.75">
      <c r="A34" s="1">
        <v>31</v>
      </c>
      <c r="B34" s="1">
        <v>200894900</v>
      </c>
      <c r="C34" s="9" t="s">
        <v>43</v>
      </c>
      <c r="D34" s="1">
        <v>4</v>
      </c>
      <c r="E34" s="3" t="s">
        <v>71</v>
      </c>
    </row>
    <row r="35" spans="1:6" ht="12.75">
      <c r="A35" s="1">
        <v>32</v>
      </c>
      <c r="B35" s="1">
        <v>200895020</v>
      </c>
      <c r="C35" s="9" t="s">
        <v>44</v>
      </c>
      <c r="D35" s="3" t="s">
        <v>75</v>
      </c>
      <c r="E35" s="3" t="s">
        <v>77</v>
      </c>
      <c r="F35" t="s">
        <v>0</v>
      </c>
    </row>
    <row r="36" spans="1:5" ht="12.75">
      <c r="A36" s="3"/>
      <c r="B36" s="3"/>
      <c r="C36" s="5"/>
      <c r="D36" s="3"/>
      <c r="E36" s="3"/>
    </row>
  </sheetData>
  <printOptions/>
  <pageMargins left="0.75" right="0.75" top="1" bottom="1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6"/>
  <sheetViews>
    <sheetView workbookViewId="0" topLeftCell="A10">
      <selection activeCell="A24" sqref="A24:IV24"/>
    </sheetView>
  </sheetViews>
  <sheetFormatPr defaultColWidth="9.140625" defaultRowHeight="12.75"/>
  <cols>
    <col min="1" max="1" width="3.57421875" style="0" customWidth="1"/>
    <col min="2" max="2" width="11.421875" style="0" customWidth="1"/>
    <col min="3" max="3" width="4.57421875" style="0" customWidth="1"/>
    <col min="4" max="4" width="10.7109375" style="0" customWidth="1"/>
    <col min="5" max="9" width="6.28125" style="0" customWidth="1"/>
    <col min="10" max="10" width="13.57421875" style="0" customWidth="1"/>
    <col min="11" max="11" width="12.421875" style="0" customWidth="1"/>
    <col min="12" max="12" width="11.57421875" style="0" customWidth="1"/>
    <col min="13" max="13" width="8.00390625" style="0" customWidth="1"/>
    <col min="14" max="14" width="14.00390625" style="0" customWidth="1"/>
    <col min="15" max="15" width="9.00390625" style="0" customWidth="1"/>
    <col min="16" max="18" width="8.00390625" style="0" customWidth="1"/>
    <col min="19" max="20" width="11.00390625" style="0" customWidth="1"/>
    <col min="21" max="21" width="11.421875" style="0" customWidth="1"/>
    <col min="22" max="22" width="3.57421875" style="0" customWidth="1"/>
    <col min="23" max="23" width="12.7109375" style="2" customWidth="1"/>
    <col min="24" max="24" width="8.421875" style="2" customWidth="1"/>
  </cols>
  <sheetData>
    <row r="1" spans="2:11" ht="12.75">
      <c r="B1" s="2" t="s">
        <v>2</v>
      </c>
      <c r="C1" s="2"/>
      <c r="D1" s="2"/>
      <c r="F1" s="2" t="s">
        <v>12</v>
      </c>
      <c r="K1" s="2" t="s">
        <v>112</v>
      </c>
    </row>
    <row r="2" spans="1:24" ht="17.25" customHeight="1">
      <c r="A2" s="3" t="s">
        <v>1</v>
      </c>
      <c r="B2" s="3" t="s">
        <v>0</v>
      </c>
      <c r="C2" s="7" t="s">
        <v>92</v>
      </c>
      <c r="D2" s="3" t="s">
        <v>109</v>
      </c>
      <c r="E2" s="3" t="s">
        <v>7</v>
      </c>
      <c r="F2" s="3" t="s">
        <v>8</v>
      </c>
      <c r="G2" s="3" t="s">
        <v>9</v>
      </c>
      <c r="H2" s="3" t="s">
        <v>10</v>
      </c>
      <c r="I2" s="3" t="s">
        <v>11</v>
      </c>
      <c r="J2" s="3" t="s">
        <v>97</v>
      </c>
      <c r="K2" s="3" t="s">
        <v>113</v>
      </c>
      <c r="L2" s="3" t="s">
        <v>98</v>
      </c>
      <c r="M2" s="3" t="s">
        <v>99</v>
      </c>
      <c r="N2" s="3" t="s">
        <v>4</v>
      </c>
      <c r="O2" s="3" t="s">
        <v>100</v>
      </c>
      <c r="P2" s="7" t="s">
        <v>101</v>
      </c>
      <c r="Q2" s="7" t="s">
        <v>102</v>
      </c>
      <c r="R2" s="3" t="s">
        <v>103</v>
      </c>
      <c r="S2" s="3" t="s">
        <v>104</v>
      </c>
      <c r="T2" s="3"/>
      <c r="U2" s="3" t="s">
        <v>104</v>
      </c>
      <c r="V2" s="3" t="s">
        <v>1</v>
      </c>
      <c r="W2" s="3" t="s">
        <v>3</v>
      </c>
      <c r="X2" s="3" t="s">
        <v>105</v>
      </c>
    </row>
    <row r="3" spans="1:25" ht="17.25" customHeight="1">
      <c r="A3" s="1">
        <v>1</v>
      </c>
      <c r="B3" s="1">
        <v>200837400</v>
      </c>
      <c r="C3" s="6">
        <v>10</v>
      </c>
      <c r="D3" s="1">
        <v>10</v>
      </c>
      <c r="E3" s="1">
        <v>3</v>
      </c>
      <c r="F3" s="1">
        <v>5</v>
      </c>
      <c r="G3" s="1">
        <v>3</v>
      </c>
      <c r="H3" s="1"/>
      <c r="I3" s="1">
        <v>2</v>
      </c>
      <c r="J3" s="1">
        <v>18</v>
      </c>
      <c r="K3" s="1">
        <v>2</v>
      </c>
      <c r="L3" s="1">
        <v>8</v>
      </c>
      <c r="M3" s="1">
        <v>3</v>
      </c>
      <c r="N3" s="1">
        <v>20</v>
      </c>
      <c r="O3" s="1">
        <f>N3+M3+L3+K3+J3+I3+H3+G3+F3+E3+D3</f>
        <v>74</v>
      </c>
      <c r="P3" s="14">
        <f>O3*70/120</f>
        <v>43.166666666666664</v>
      </c>
      <c r="Q3" s="12">
        <v>20</v>
      </c>
      <c r="R3" s="15">
        <f>Q3+P3+C3</f>
        <v>73.16666666666666</v>
      </c>
      <c r="S3" s="4" t="str">
        <f>IF(R3&gt;=95,"A+",IF(R3&gt;=90,"A",IF(R3&gt;=85,"B+",IF(R3&gt;=80,"B",IF(R3&gt;=75,"C+",IF(R3&gt;=70,"C",IF(R3&gt;=65,"D+",IF(R3&gt;=60,"D","F"))))))))</f>
        <v>C</v>
      </c>
      <c r="T3" s="8">
        <f>IF(S3="a+",4,IF(S3="a",3.75,IF(S3="b+",3.5,IF(S3="b",3,IF(S3="c+",2.5,IF(S3="c",2,IF(S3="d+",1.5,IF(S3="d",1,0))))))))</f>
        <v>2</v>
      </c>
      <c r="U3" s="1" t="b">
        <f>R3&lt;60</f>
        <v>0</v>
      </c>
      <c r="V3" s="1">
        <v>1</v>
      </c>
      <c r="W3" s="3"/>
      <c r="X3" s="7"/>
      <c r="Y3" s="3"/>
    </row>
    <row r="4" spans="1:25" ht="17.25" customHeight="1">
      <c r="A4" s="1">
        <v>2</v>
      </c>
      <c r="B4" s="1">
        <v>200838240</v>
      </c>
      <c r="C4" s="6">
        <v>3</v>
      </c>
      <c r="D4" s="1">
        <v>10</v>
      </c>
      <c r="E4" s="1"/>
      <c r="F4" s="1"/>
      <c r="G4" s="1"/>
      <c r="H4" s="1"/>
      <c r="I4" s="1">
        <v>3</v>
      </c>
      <c r="J4" s="1">
        <v>21</v>
      </c>
      <c r="K4" s="1">
        <v>2</v>
      </c>
      <c r="L4" s="1">
        <v>7</v>
      </c>
      <c r="M4" s="1">
        <v>4</v>
      </c>
      <c r="N4" s="1">
        <v>10</v>
      </c>
      <c r="O4" s="1">
        <f aca="true" t="shared" si="0" ref="O4:O34">N4+M4+L4+K4+J4+I4+H4+G4+F4+E4+D4</f>
        <v>57</v>
      </c>
      <c r="P4" s="14">
        <f aca="true" t="shared" si="1" ref="P4:P34">O4*70/120</f>
        <v>33.25</v>
      </c>
      <c r="Q4" s="12">
        <v>16</v>
      </c>
      <c r="R4" s="15">
        <f aca="true" t="shared" si="2" ref="R4:R34">Q4+P4+C4</f>
        <v>52.25</v>
      </c>
      <c r="S4" s="4" t="str">
        <f aca="true" t="shared" si="3" ref="S4:S34">IF(R4&gt;=95,"A+",IF(R4&gt;=90,"A",IF(R4&gt;=85,"B+",IF(R4&gt;=80,"B",IF(R4&gt;=75,"C+",IF(R4&gt;=70,"C",IF(R4&gt;=65,"D+",IF(R4&gt;=60,"D","F"))))))))</f>
        <v>F</v>
      </c>
      <c r="T4" s="8">
        <f aca="true" t="shared" si="4" ref="T4:T34">IF(S4="a+",4,IF(S4="a",3.75,IF(S4="b+",3.5,IF(S4="b",3,IF(S4="c+",2.5,IF(S4="c",2,IF(S4="d+",1.5,IF(S4="d",1,0))))))))</f>
        <v>0</v>
      </c>
      <c r="U4" s="1" t="b">
        <f aca="true" t="shared" si="5" ref="U4:U34">R4&lt;60</f>
        <v>1</v>
      </c>
      <c r="V4" s="1">
        <v>2</v>
      </c>
      <c r="W4" s="3">
        <v>1</v>
      </c>
      <c r="X4" s="7"/>
      <c r="Y4" s="3"/>
    </row>
    <row r="5" spans="1:25" ht="17.25" customHeight="1">
      <c r="A5" s="1">
        <v>3</v>
      </c>
      <c r="B5" s="1">
        <v>200838420</v>
      </c>
      <c r="C5" s="6">
        <v>1</v>
      </c>
      <c r="D5" s="1">
        <v>4</v>
      </c>
      <c r="E5" s="1">
        <v>2</v>
      </c>
      <c r="F5" s="1"/>
      <c r="G5" s="1"/>
      <c r="H5" s="1"/>
      <c r="I5" s="1">
        <v>3</v>
      </c>
      <c r="J5" s="1">
        <v>22</v>
      </c>
      <c r="K5" s="1">
        <v>2</v>
      </c>
      <c r="L5" s="1">
        <v>6</v>
      </c>
      <c r="M5" s="1">
        <v>4</v>
      </c>
      <c r="N5" s="1">
        <v>14</v>
      </c>
      <c r="O5" s="1">
        <f t="shared" si="0"/>
        <v>57</v>
      </c>
      <c r="P5" s="14">
        <f t="shared" si="1"/>
        <v>33.25</v>
      </c>
      <c r="Q5" s="12">
        <v>18</v>
      </c>
      <c r="R5" s="15">
        <f t="shared" si="2"/>
        <v>52.25</v>
      </c>
      <c r="S5" s="4" t="str">
        <f t="shared" si="3"/>
        <v>F</v>
      </c>
      <c r="T5" s="8">
        <f t="shared" si="4"/>
        <v>0</v>
      </c>
      <c r="U5" s="1" t="b">
        <f t="shared" si="5"/>
        <v>1</v>
      </c>
      <c r="V5" s="1">
        <v>3</v>
      </c>
      <c r="W5" s="3" t="s">
        <v>93</v>
      </c>
      <c r="X5" s="7">
        <v>0</v>
      </c>
      <c r="Y5" s="3"/>
    </row>
    <row r="6" spans="1:25" ht="17.25" customHeight="1">
      <c r="A6" s="1">
        <v>4</v>
      </c>
      <c r="B6" s="1">
        <v>200839340</v>
      </c>
      <c r="C6" s="6">
        <v>10</v>
      </c>
      <c r="D6" s="1">
        <v>-4</v>
      </c>
      <c r="E6" s="1"/>
      <c r="F6" s="1"/>
      <c r="G6" s="1"/>
      <c r="H6" s="1"/>
      <c r="I6" s="1">
        <v>3</v>
      </c>
      <c r="J6" s="1">
        <v>29</v>
      </c>
      <c r="K6" s="1">
        <v>2</v>
      </c>
      <c r="L6" s="1">
        <v>5</v>
      </c>
      <c r="M6" s="1">
        <v>3</v>
      </c>
      <c r="N6" s="1">
        <v>20</v>
      </c>
      <c r="O6" s="1">
        <f t="shared" si="0"/>
        <v>58</v>
      </c>
      <c r="P6" s="14">
        <f t="shared" si="1"/>
        <v>33.833333333333336</v>
      </c>
      <c r="Q6" s="12">
        <v>23</v>
      </c>
      <c r="R6" s="15">
        <f t="shared" si="2"/>
        <v>66.83333333333334</v>
      </c>
      <c r="S6" s="4" t="str">
        <f t="shared" si="3"/>
        <v>D+</v>
      </c>
      <c r="T6" s="8">
        <f t="shared" si="4"/>
        <v>1.5</v>
      </c>
      <c r="U6" s="1" t="b">
        <f t="shared" si="5"/>
        <v>0</v>
      </c>
      <c r="V6" s="1">
        <v>4</v>
      </c>
      <c r="W6" s="3" t="s">
        <v>94</v>
      </c>
      <c r="X6" s="7"/>
      <c r="Y6" s="3"/>
    </row>
    <row r="7" spans="1:25" ht="17.25" customHeight="1">
      <c r="A7" s="1">
        <v>5</v>
      </c>
      <c r="B7" s="1">
        <v>200839520</v>
      </c>
      <c r="C7" s="6">
        <v>0</v>
      </c>
      <c r="D7" s="1">
        <v>5</v>
      </c>
      <c r="E7" s="1">
        <v>4</v>
      </c>
      <c r="F7" s="1">
        <v>5</v>
      </c>
      <c r="G7" s="1">
        <v>4</v>
      </c>
      <c r="H7" s="1">
        <v>5</v>
      </c>
      <c r="I7" s="1">
        <v>3</v>
      </c>
      <c r="J7" s="1">
        <v>20</v>
      </c>
      <c r="K7" s="1">
        <v>5</v>
      </c>
      <c r="L7" s="6">
        <v>5</v>
      </c>
      <c r="M7" s="1">
        <v>4</v>
      </c>
      <c r="N7" s="1">
        <v>10</v>
      </c>
      <c r="O7" s="1">
        <f t="shared" si="0"/>
        <v>70</v>
      </c>
      <c r="P7" s="14">
        <f t="shared" si="1"/>
        <v>40.833333333333336</v>
      </c>
      <c r="Q7" s="12">
        <v>14</v>
      </c>
      <c r="R7" s="15">
        <f t="shared" si="2"/>
        <v>54.833333333333336</v>
      </c>
      <c r="S7" s="4" t="str">
        <f t="shared" si="3"/>
        <v>F</v>
      </c>
      <c r="T7" s="8">
        <f t="shared" si="4"/>
        <v>0</v>
      </c>
      <c r="U7" s="1" t="b">
        <f t="shared" si="5"/>
        <v>1</v>
      </c>
      <c r="V7" s="1">
        <v>5</v>
      </c>
      <c r="W7" s="3">
        <v>1</v>
      </c>
      <c r="X7" s="7"/>
      <c r="Y7" s="3"/>
    </row>
    <row r="8" spans="1:25" ht="17.25" customHeight="1">
      <c r="A8" s="1">
        <v>6</v>
      </c>
      <c r="B8" s="1">
        <v>200839620</v>
      </c>
      <c r="C8" s="6">
        <v>10</v>
      </c>
      <c r="D8" s="1">
        <v>4</v>
      </c>
      <c r="E8" s="1">
        <v>4</v>
      </c>
      <c r="F8" s="1">
        <v>5</v>
      </c>
      <c r="G8" s="1">
        <v>3</v>
      </c>
      <c r="H8" s="1">
        <v>5</v>
      </c>
      <c r="I8" s="1">
        <v>3</v>
      </c>
      <c r="J8" s="1">
        <v>21</v>
      </c>
      <c r="K8" s="1">
        <v>5</v>
      </c>
      <c r="L8" s="1">
        <v>8</v>
      </c>
      <c r="M8" s="1">
        <v>4</v>
      </c>
      <c r="N8" s="1">
        <v>20</v>
      </c>
      <c r="O8" s="1">
        <f t="shared" si="0"/>
        <v>82</v>
      </c>
      <c r="P8" s="14">
        <f t="shared" si="1"/>
        <v>47.833333333333336</v>
      </c>
      <c r="Q8" s="12">
        <v>22</v>
      </c>
      <c r="R8" s="15">
        <f t="shared" si="2"/>
        <v>79.83333333333334</v>
      </c>
      <c r="S8" s="4" t="str">
        <f t="shared" si="3"/>
        <v>C+</v>
      </c>
      <c r="T8" s="8">
        <f t="shared" si="4"/>
        <v>2.5</v>
      </c>
      <c r="U8" s="1" t="b">
        <f t="shared" si="5"/>
        <v>0</v>
      </c>
      <c r="V8" s="1">
        <v>6</v>
      </c>
      <c r="W8" s="3"/>
      <c r="X8" s="7"/>
      <c r="Y8" s="3"/>
    </row>
    <row r="9" spans="1:25" ht="17.25" customHeight="1">
      <c r="A9" s="1">
        <v>7</v>
      </c>
      <c r="B9" s="1">
        <v>200840340</v>
      </c>
      <c r="C9" s="6">
        <v>0</v>
      </c>
      <c r="D9" s="1">
        <v>9</v>
      </c>
      <c r="E9" s="1">
        <v>2</v>
      </c>
      <c r="F9" s="1">
        <v>5</v>
      </c>
      <c r="G9" s="1"/>
      <c r="H9" s="1"/>
      <c r="I9" s="1">
        <v>3</v>
      </c>
      <c r="J9" s="1">
        <v>35</v>
      </c>
      <c r="K9" s="1">
        <v>5</v>
      </c>
      <c r="L9" s="1">
        <v>8</v>
      </c>
      <c r="M9" s="1">
        <v>4</v>
      </c>
      <c r="N9" s="1">
        <v>20</v>
      </c>
      <c r="O9" s="1">
        <f t="shared" si="0"/>
        <v>91</v>
      </c>
      <c r="P9" s="14">
        <f t="shared" si="1"/>
        <v>53.083333333333336</v>
      </c>
      <c r="Q9" s="12">
        <v>22</v>
      </c>
      <c r="R9" s="15">
        <f t="shared" si="2"/>
        <v>75.08333333333334</v>
      </c>
      <c r="S9" s="4" t="str">
        <f t="shared" si="3"/>
        <v>C+</v>
      </c>
      <c r="T9" s="8">
        <f t="shared" si="4"/>
        <v>2.5</v>
      </c>
      <c r="U9" s="1" t="b">
        <f t="shared" si="5"/>
        <v>0</v>
      </c>
      <c r="V9" s="1">
        <v>7</v>
      </c>
      <c r="W9" s="3"/>
      <c r="X9" s="7"/>
      <c r="Y9" s="3"/>
    </row>
    <row r="10" spans="1:25" ht="17.25" customHeight="1">
      <c r="A10" s="1">
        <v>8</v>
      </c>
      <c r="B10" s="1">
        <v>200840380</v>
      </c>
      <c r="C10" s="6">
        <v>10</v>
      </c>
      <c r="D10" s="1">
        <v>4</v>
      </c>
      <c r="E10" s="1">
        <v>5</v>
      </c>
      <c r="F10" s="1">
        <v>5</v>
      </c>
      <c r="G10" s="1">
        <v>5</v>
      </c>
      <c r="H10" s="1">
        <v>3</v>
      </c>
      <c r="I10" s="1">
        <v>3</v>
      </c>
      <c r="J10" s="1">
        <v>32</v>
      </c>
      <c r="K10" s="1">
        <v>4</v>
      </c>
      <c r="L10" s="1">
        <v>9</v>
      </c>
      <c r="M10" s="1">
        <v>5</v>
      </c>
      <c r="N10" s="1">
        <v>20</v>
      </c>
      <c r="O10" s="1">
        <f t="shared" si="0"/>
        <v>95</v>
      </c>
      <c r="P10" s="14">
        <f t="shared" si="1"/>
        <v>55.416666666666664</v>
      </c>
      <c r="Q10" s="12">
        <v>23</v>
      </c>
      <c r="R10" s="15">
        <f t="shared" si="2"/>
        <v>88.41666666666666</v>
      </c>
      <c r="S10" s="4" t="str">
        <f t="shared" si="3"/>
        <v>B+</v>
      </c>
      <c r="T10" s="8">
        <f t="shared" si="4"/>
        <v>3.5</v>
      </c>
      <c r="U10" s="1" t="b">
        <f t="shared" si="5"/>
        <v>0</v>
      </c>
      <c r="V10" s="1">
        <v>8</v>
      </c>
      <c r="W10" s="3"/>
      <c r="X10" s="7"/>
      <c r="Y10" s="3"/>
    </row>
    <row r="11" spans="1:25" ht="17.25" customHeight="1">
      <c r="A11" s="1">
        <v>9</v>
      </c>
      <c r="B11" s="1">
        <v>200840400</v>
      </c>
      <c r="C11" s="6">
        <v>10</v>
      </c>
      <c r="D11" s="1">
        <v>4</v>
      </c>
      <c r="E11" s="1">
        <v>2</v>
      </c>
      <c r="F11" s="1">
        <v>5</v>
      </c>
      <c r="G11" s="1">
        <v>3</v>
      </c>
      <c r="H11" s="1">
        <v>4</v>
      </c>
      <c r="I11" s="1">
        <v>2</v>
      </c>
      <c r="J11" s="1">
        <v>38</v>
      </c>
      <c r="K11" s="1">
        <v>5</v>
      </c>
      <c r="L11" s="1">
        <v>9</v>
      </c>
      <c r="M11" s="1">
        <v>4</v>
      </c>
      <c r="N11" s="1">
        <v>20</v>
      </c>
      <c r="O11" s="1">
        <f t="shared" si="0"/>
        <v>96</v>
      </c>
      <c r="P11" s="14">
        <f t="shared" si="1"/>
        <v>56</v>
      </c>
      <c r="Q11" s="12">
        <v>18</v>
      </c>
      <c r="R11" s="15">
        <f t="shared" si="2"/>
        <v>84</v>
      </c>
      <c r="S11" s="4" t="str">
        <f t="shared" si="3"/>
        <v>B</v>
      </c>
      <c r="T11" s="8">
        <f t="shared" si="4"/>
        <v>3</v>
      </c>
      <c r="U11" s="1" t="b">
        <f t="shared" si="5"/>
        <v>0</v>
      </c>
      <c r="V11" s="1">
        <v>9</v>
      </c>
      <c r="W11" s="3"/>
      <c r="X11" s="7"/>
      <c r="Y11" s="3"/>
    </row>
    <row r="12" spans="1:25" ht="17.25" customHeight="1">
      <c r="A12" s="1">
        <v>10</v>
      </c>
      <c r="B12" s="1">
        <v>200840420</v>
      </c>
      <c r="C12" s="6">
        <v>10</v>
      </c>
      <c r="D12" s="1">
        <v>4</v>
      </c>
      <c r="E12" s="1">
        <v>5</v>
      </c>
      <c r="F12" s="1">
        <v>5</v>
      </c>
      <c r="G12" s="1">
        <v>2</v>
      </c>
      <c r="H12" s="1">
        <v>3</v>
      </c>
      <c r="I12" s="1">
        <v>2</v>
      </c>
      <c r="J12" s="1">
        <v>31</v>
      </c>
      <c r="K12" s="1">
        <v>4</v>
      </c>
      <c r="L12" s="1">
        <v>10</v>
      </c>
      <c r="M12" s="1">
        <v>5</v>
      </c>
      <c r="N12" s="1">
        <v>20</v>
      </c>
      <c r="O12" s="1">
        <f t="shared" si="0"/>
        <v>91</v>
      </c>
      <c r="P12" s="14">
        <f t="shared" si="1"/>
        <v>53.083333333333336</v>
      </c>
      <c r="Q12" s="12">
        <v>23</v>
      </c>
      <c r="R12" s="15">
        <f t="shared" si="2"/>
        <v>86.08333333333334</v>
      </c>
      <c r="S12" s="4" t="str">
        <f t="shared" si="3"/>
        <v>B+</v>
      </c>
      <c r="T12" s="8">
        <f t="shared" si="4"/>
        <v>3.5</v>
      </c>
      <c r="U12" s="1" t="b">
        <f t="shared" si="5"/>
        <v>0</v>
      </c>
      <c r="V12" s="1">
        <v>10</v>
      </c>
      <c r="W12" s="3"/>
      <c r="X12" s="7"/>
      <c r="Y12" s="3"/>
    </row>
    <row r="13" spans="1:25" ht="17.25" customHeight="1">
      <c r="A13" s="1">
        <v>11</v>
      </c>
      <c r="B13" s="1">
        <v>200840500</v>
      </c>
      <c r="C13" s="6">
        <v>10</v>
      </c>
      <c r="D13" s="1">
        <v>8</v>
      </c>
      <c r="E13" s="1">
        <v>3</v>
      </c>
      <c r="F13" s="1">
        <v>4</v>
      </c>
      <c r="G13" s="1">
        <v>2</v>
      </c>
      <c r="H13" s="1"/>
      <c r="I13" s="1">
        <v>4</v>
      </c>
      <c r="J13" s="1">
        <v>29</v>
      </c>
      <c r="K13" s="1">
        <v>2</v>
      </c>
      <c r="L13" s="1">
        <v>8</v>
      </c>
      <c r="M13" s="1">
        <v>4</v>
      </c>
      <c r="N13" s="1">
        <v>20</v>
      </c>
      <c r="O13" s="1">
        <f t="shared" si="0"/>
        <v>84</v>
      </c>
      <c r="P13" s="14">
        <f t="shared" si="1"/>
        <v>49</v>
      </c>
      <c r="Q13" s="12">
        <v>18</v>
      </c>
      <c r="R13" s="15">
        <f t="shared" si="2"/>
        <v>77</v>
      </c>
      <c r="S13" s="4" t="str">
        <f t="shared" si="3"/>
        <v>C+</v>
      </c>
      <c r="T13" s="8">
        <f t="shared" si="4"/>
        <v>2.5</v>
      </c>
      <c r="U13" s="1" t="b">
        <f t="shared" si="5"/>
        <v>0</v>
      </c>
      <c r="V13" s="1">
        <v>11</v>
      </c>
      <c r="W13" s="3"/>
      <c r="X13" s="7"/>
      <c r="Y13" s="3"/>
    </row>
    <row r="14" spans="1:25" ht="17.25" customHeight="1">
      <c r="A14" s="1">
        <v>12</v>
      </c>
      <c r="B14" s="1">
        <v>200840540</v>
      </c>
      <c r="C14" s="6">
        <v>0</v>
      </c>
      <c r="D14" s="1">
        <v>8</v>
      </c>
      <c r="E14" s="1">
        <v>3</v>
      </c>
      <c r="F14" s="1">
        <v>5</v>
      </c>
      <c r="G14" s="1">
        <v>2</v>
      </c>
      <c r="H14" s="1">
        <v>5</v>
      </c>
      <c r="I14" s="1">
        <v>3</v>
      </c>
      <c r="J14" s="1">
        <v>35</v>
      </c>
      <c r="K14" s="1">
        <v>5</v>
      </c>
      <c r="L14" s="1">
        <v>7</v>
      </c>
      <c r="M14" s="1">
        <v>4</v>
      </c>
      <c r="N14" s="1">
        <v>20</v>
      </c>
      <c r="O14" s="1">
        <f t="shared" si="0"/>
        <v>97</v>
      </c>
      <c r="P14" s="14">
        <f t="shared" si="1"/>
        <v>56.583333333333336</v>
      </c>
      <c r="Q14" s="12">
        <v>24</v>
      </c>
      <c r="R14" s="15">
        <f t="shared" si="2"/>
        <v>80.58333333333334</v>
      </c>
      <c r="S14" s="4" t="str">
        <f t="shared" si="3"/>
        <v>B</v>
      </c>
      <c r="T14" s="8">
        <f t="shared" si="4"/>
        <v>3</v>
      </c>
      <c r="U14" s="1" t="b">
        <f t="shared" si="5"/>
        <v>0</v>
      </c>
      <c r="V14" s="1">
        <v>12</v>
      </c>
      <c r="W14" s="3"/>
      <c r="X14" s="7"/>
      <c r="Y14" s="3"/>
    </row>
    <row r="15" spans="1:25" ht="17.25" customHeight="1">
      <c r="A15" s="1">
        <v>13</v>
      </c>
      <c r="B15" s="1">
        <v>200840580</v>
      </c>
      <c r="C15" s="6">
        <v>10</v>
      </c>
      <c r="D15" s="1">
        <v>6</v>
      </c>
      <c r="E15" s="1">
        <v>4</v>
      </c>
      <c r="F15" s="1">
        <v>5</v>
      </c>
      <c r="G15" s="1">
        <v>3</v>
      </c>
      <c r="H15" s="1">
        <v>5</v>
      </c>
      <c r="I15" s="1">
        <v>3</v>
      </c>
      <c r="J15" s="1">
        <v>23</v>
      </c>
      <c r="K15" s="1">
        <v>5</v>
      </c>
      <c r="L15" s="1">
        <v>9</v>
      </c>
      <c r="M15" s="1">
        <v>4</v>
      </c>
      <c r="N15" s="1">
        <v>20</v>
      </c>
      <c r="O15" s="1">
        <f t="shared" si="0"/>
        <v>87</v>
      </c>
      <c r="P15" s="14">
        <f t="shared" si="1"/>
        <v>50.75</v>
      </c>
      <c r="Q15" s="12">
        <v>19</v>
      </c>
      <c r="R15" s="15">
        <f t="shared" si="2"/>
        <v>79.75</v>
      </c>
      <c r="S15" s="4" t="str">
        <f t="shared" si="3"/>
        <v>C+</v>
      </c>
      <c r="T15" s="8">
        <f t="shared" si="4"/>
        <v>2.5</v>
      </c>
      <c r="U15" s="1" t="b">
        <f t="shared" si="5"/>
        <v>0</v>
      </c>
      <c r="V15" s="1">
        <v>13</v>
      </c>
      <c r="W15" s="3"/>
      <c r="X15" s="7"/>
      <c r="Y15" s="3"/>
    </row>
    <row r="16" spans="1:25" ht="17.25" customHeight="1">
      <c r="A16" s="1">
        <v>14</v>
      </c>
      <c r="B16" s="1">
        <v>200840840</v>
      </c>
      <c r="C16" s="6">
        <v>10</v>
      </c>
      <c r="D16" s="1">
        <v>5</v>
      </c>
      <c r="E16" s="1">
        <v>2</v>
      </c>
      <c r="F16" s="1">
        <v>5</v>
      </c>
      <c r="G16" s="1"/>
      <c r="H16" s="1"/>
      <c r="I16" s="1">
        <v>3</v>
      </c>
      <c r="J16" s="1">
        <v>24</v>
      </c>
      <c r="K16" s="1">
        <v>5</v>
      </c>
      <c r="L16" s="1">
        <v>7</v>
      </c>
      <c r="M16" s="1">
        <v>5</v>
      </c>
      <c r="N16" s="1">
        <v>10</v>
      </c>
      <c r="O16" s="1">
        <f t="shared" si="0"/>
        <v>66</v>
      </c>
      <c r="P16" s="14">
        <f t="shared" si="1"/>
        <v>38.5</v>
      </c>
      <c r="Q16" s="12">
        <v>24</v>
      </c>
      <c r="R16" s="15">
        <f t="shared" si="2"/>
        <v>72.5</v>
      </c>
      <c r="S16" s="4" t="str">
        <f t="shared" si="3"/>
        <v>C</v>
      </c>
      <c r="T16" s="8">
        <f t="shared" si="4"/>
        <v>2</v>
      </c>
      <c r="U16" s="1" t="b">
        <f t="shared" si="5"/>
        <v>0</v>
      </c>
      <c r="V16" s="1">
        <v>14</v>
      </c>
      <c r="W16" s="3">
        <v>1</v>
      </c>
      <c r="X16" s="7"/>
      <c r="Y16" s="3"/>
    </row>
    <row r="17" spans="1:25" ht="17.25" customHeight="1">
      <c r="A17" s="1">
        <v>15</v>
      </c>
      <c r="B17" s="1">
        <v>200843860</v>
      </c>
      <c r="C17" s="6">
        <v>0</v>
      </c>
      <c r="D17" s="1">
        <v>5</v>
      </c>
      <c r="E17" s="1">
        <v>2</v>
      </c>
      <c r="F17" s="1"/>
      <c r="G17" s="1"/>
      <c r="H17" s="1"/>
      <c r="I17" s="1">
        <v>3</v>
      </c>
      <c r="J17" s="6">
        <v>21</v>
      </c>
      <c r="K17" s="6">
        <v>5</v>
      </c>
      <c r="L17" s="1">
        <v>7</v>
      </c>
      <c r="M17" s="6">
        <v>4</v>
      </c>
      <c r="N17" s="1">
        <v>0</v>
      </c>
      <c r="O17" s="1">
        <f t="shared" si="0"/>
        <v>47</v>
      </c>
      <c r="P17" s="14">
        <f t="shared" si="1"/>
        <v>27.416666666666668</v>
      </c>
      <c r="Q17" s="12">
        <v>23</v>
      </c>
      <c r="R17" s="15">
        <f t="shared" si="2"/>
        <v>50.41666666666667</v>
      </c>
      <c r="S17" s="4" t="str">
        <f t="shared" si="3"/>
        <v>F</v>
      </c>
      <c r="T17" s="8">
        <f t="shared" si="4"/>
        <v>0</v>
      </c>
      <c r="U17" s="1" t="b">
        <f t="shared" si="5"/>
        <v>1</v>
      </c>
      <c r="V17" s="1">
        <v>15</v>
      </c>
      <c r="W17" s="3">
        <v>2</v>
      </c>
      <c r="X17" s="7"/>
      <c r="Y17" s="3"/>
    </row>
    <row r="18" spans="1:25" ht="17.25" customHeight="1">
      <c r="A18" s="1">
        <v>16</v>
      </c>
      <c r="B18" s="1">
        <v>200856340</v>
      </c>
      <c r="C18" s="6">
        <v>0</v>
      </c>
      <c r="D18" s="1">
        <v>10</v>
      </c>
      <c r="E18" s="1">
        <v>2</v>
      </c>
      <c r="F18" s="1"/>
      <c r="G18" s="1"/>
      <c r="H18" s="1"/>
      <c r="I18" s="1">
        <v>4</v>
      </c>
      <c r="J18" s="1">
        <v>26</v>
      </c>
      <c r="K18" s="1">
        <v>5</v>
      </c>
      <c r="L18" s="1">
        <v>8</v>
      </c>
      <c r="M18" s="1">
        <v>4</v>
      </c>
      <c r="N18" s="1">
        <v>0</v>
      </c>
      <c r="O18" s="1">
        <f t="shared" si="0"/>
        <v>59</v>
      </c>
      <c r="P18" s="14">
        <f t="shared" si="1"/>
        <v>34.416666666666664</v>
      </c>
      <c r="Q18" s="12">
        <v>21</v>
      </c>
      <c r="R18" s="15">
        <f t="shared" si="2"/>
        <v>55.416666666666664</v>
      </c>
      <c r="S18" s="4" t="str">
        <f t="shared" si="3"/>
        <v>F</v>
      </c>
      <c r="T18" s="8">
        <f t="shared" si="4"/>
        <v>0</v>
      </c>
      <c r="U18" s="1" t="b">
        <f t="shared" si="5"/>
        <v>1</v>
      </c>
      <c r="V18" s="1">
        <v>16</v>
      </c>
      <c r="W18" s="3" t="s">
        <v>106</v>
      </c>
      <c r="X18" s="7" t="s">
        <v>95</v>
      </c>
      <c r="Y18" s="3">
        <v>1</v>
      </c>
    </row>
    <row r="19" spans="1:25" ht="17.25" customHeight="1">
      <c r="A19" s="1">
        <v>17</v>
      </c>
      <c r="B19" s="1">
        <v>200858260</v>
      </c>
      <c r="C19" s="6">
        <v>10</v>
      </c>
      <c r="D19" s="1">
        <v>10</v>
      </c>
      <c r="E19" s="1">
        <v>2</v>
      </c>
      <c r="F19" s="1">
        <v>5</v>
      </c>
      <c r="G19" s="1"/>
      <c r="H19" s="1"/>
      <c r="I19" s="1">
        <v>4</v>
      </c>
      <c r="J19" s="1">
        <v>36</v>
      </c>
      <c r="K19" s="1">
        <v>5</v>
      </c>
      <c r="L19" s="1">
        <v>10</v>
      </c>
      <c r="M19" s="1">
        <v>5</v>
      </c>
      <c r="N19" s="1">
        <v>20</v>
      </c>
      <c r="O19" s="1">
        <f t="shared" si="0"/>
        <v>97</v>
      </c>
      <c r="P19" s="14">
        <f t="shared" si="1"/>
        <v>56.583333333333336</v>
      </c>
      <c r="Q19" s="12">
        <v>19</v>
      </c>
      <c r="R19" s="15">
        <f t="shared" si="2"/>
        <v>85.58333333333334</v>
      </c>
      <c r="S19" s="4" t="str">
        <f t="shared" si="3"/>
        <v>B+</v>
      </c>
      <c r="T19" s="8">
        <f t="shared" si="4"/>
        <v>3.5</v>
      </c>
      <c r="U19" s="1" t="b">
        <f t="shared" si="5"/>
        <v>0</v>
      </c>
      <c r="V19" s="1">
        <v>17</v>
      </c>
      <c r="W19" s="1"/>
      <c r="X19" s="6"/>
      <c r="Y19" s="1"/>
    </row>
    <row r="20" spans="1:25" ht="17.25" customHeight="1">
      <c r="A20" s="1">
        <v>18</v>
      </c>
      <c r="B20" s="1">
        <v>200858600</v>
      </c>
      <c r="C20" s="6">
        <v>10</v>
      </c>
      <c r="D20" s="1">
        <v>10</v>
      </c>
      <c r="E20" s="1">
        <v>4</v>
      </c>
      <c r="F20" s="1">
        <v>5</v>
      </c>
      <c r="G20" s="1">
        <v>4</v>
      </c>
      <c r="H20" s="1"/>
      <c r="I20" s="1">
        <v>4</v>
      </c>
      <c r="J20" s="1">
        <v>23</v>
      </c>
      <c r="K20" s="1">
        <v>5</v>
      </c>
      <c r="L20" s="1">
        <v>9</v>
      </c>
      <c r="M20" s="1">
        <v>5</v>
      </c>
      <c r="N20" s="1">
        <v>17</v>
      </c>
      <c r="O20" s="1">
        <f t="shared" si="0"/>
        <v>86</v>
      </c>
      <c r="P20" s="14">
        <f t="shared" si="1"/>
        <v>50.166666666666664</v>
      </c>
      <c r="Q20" s="12">
        <v>23</v>
      </c>
      <c r="R20" s="15">
        <f t="shared" si="2"/>
        <v>83.16666666666666</v>
      </c>
      <c r="S20" s="4" t="str">
        <f t="shared" si="3"/>
        <v>B</v>
      </c>
      <c r="T20" s="8">
        <f t="shared" si="4"/>
        <v>3</v>
      </c>
      <c r="U20" s="1" t="b">
        <f t="shared" si="5"/>
        <v>0</v>
      </c>
      <c r="V20" s="1">
        <v>18</v>
      </c>
      <c r="W20" s="3" t="s">
        <v>6</v>
      </c>
      <c r="X20" s="7">
        <v>0</v>
      </c>
      <c r="Y20" s="3"/>
    </row>
    <row r="21" spans="1:25" ht="17.25" customHeight="1">
      <c r="A21" s="1">
        <v>19</v>
      </c>
      <c r="B21" s="1">
        <v>200858700</v>
      </c>
      <c r="C21" s="6">
        <v>10</v>
      </c>
      <c r="D21" s="1">
        <v>-4</v>
      </c>
      <c r="E21" s="1">
        <v>2</v>
      </c>
      <c r="F21" s="1">
        <v>5</v>
      </c>
      <c r="G21" s="1"/>
      <c r="H21" s="1"/>
      <c r="I21" s="1">
        <v>4</v>
      </c>
      <c r="J21" s="1">
        <v>26</v>
      </c>
      <c r="K21" s="1">
        <v>5</v>
      </c>
      <c r="L21" s="1">
        <v>7</v>
      </c>
      <c r="M21" s="1">
        <v>4</v>
      </c>
      <c r="N21" s="1">
        <v>0</v>
      </c>
      <c r="O21" s="1">
        <f t="shared" si="0"/>
        <v>49</v>
      </c>
      <c r="P21" s="14">
        <f t="shared" si="1"/>
        <v>28.583333333333332</v>
      </c>
      <c r="Q21" s="13"/>
      <c r="R21" s="15">
        <f t="shared" si="2"/>
        <v>38.58333333333333</v>
      </c>
      <c r="S21" s="4" t="str">
        <f t="shared" si="3"/>
        <v>F</v>
      </c>
      <c r="T21" s="8">
        <f t="shared" si="4"/>
        <v>0</v>
      </c>
      <c r="U21" s="1" t="b">
        <f t="shared" si="5"/>
        <v>1</v>
      </c>
      <c r="V21" s="1">
        <v>19</v>
      </c>
      <c r="W21" s="3">
        <v>2</v>
      </c>
      <c r="X21" s="7"/>
      <c r="Y21" s="3">
        <v>1</v>
      </c>
    </row>
    <row r="22" spans="1:25" ht="17.25" customHeight="1">
      <c r="A22" s="1">
        <v>20</v>
      </c>
      <c r="B22" s="1">
        <v>200859320</v>
      </c>
      <c r="C22" s="6">
        <v>0</v>
      </c>
      <c r="D22" s="1">
        <v>4</v>
      </c>
      <c r="E22" s="1">
        <v>2</v>
      </c>
      <c r="F22" s="1"/>
      <c r="G22" s="1">
        <v>3</v>
      </c>
      <c r="H22" s="1"/>
      <c r="I22" s="1">
        <v>2</v>
      </c>
      <c r="J22" s="1">
        <v>20</v>
      </c>
      <c r="K22" s="1">
        <v>2</v>
      </c>
      <c r="L22" s="1">
        <v>6</v>
      </c>
      <c r="M22" s="1">
        <v>3</v>
      </c>
      <c r="N22" s="1">
        <v>20</v>
      </c>
      <c r="O22" s="1">
        <f t="shared" si="0"/>
        <v>62</v>
      </c>
      <c r="P22" s="14">
        <f t="shared" si="1"/>
        <v>36.166666666666664</v>
      </c>
      <c r="Q22" s="12">
        <v>22</v>
      </c>
      <c r="R22" s="15">
        <f t="shared" si="2"/>
        <v>58.166666666666664</v>
      </c>
      <c r="S22" s="4" t="str">
        <f t="shared" si="3"/>
        <v>F</v>
      </c>
      <c r="T22" s="8">
        <f t="shared" si="4"/>
        <v>0</v>
      </c>
      <c r="U22" s="1" t="b">
        <f t="shared" si="5"/>
        <v>1</v>
      </c>
      <c r="V22" s="1">
        <v>20</v>
      </c>
      <c r="W22" s="3"/>
      <c r="X22" s="7"/>
      <c r="Y22" s="3"/>
    </row>
    <row r="23" spans="1:25" ht="17.25" customHeight="1">
      <c r="A23" s="1">
        <v>21</v>
      </c>
      <c r="B23" s="1">
        <v>200859380</v>
      </c>
      <c r="C23" s="6">
        <v>0</v>
      </c>
      <c r="D23" s="1">
        <v>5</v>
      </c>
      <c r="E23" s="1">
        <v>2</v>
      </c>
      <c r="F23" s="1">
        <v>5</v>
      </c>
      <c r="G23" s="1">
        <v>1</v>
      </c>
      <c r="H23" s="1"/>
      <c r="I23" s="1">
        <v>4</v>
      </c>
      <c r="J23" s="1">
        <v>20</v>
      </c>
      <c r="K23" s="1">
        <v>5</v>
      </c>
      <c r="L23" s="1">
        <v>5</v>
      </c>
      <c r="M23" s="1">
        <v>4</v>
      </c>
      <c r="N23" s="1">
        <v>20</v>
      </c>
      <c r="O23" s="1">
        <f t="shared" si="0"/>
        <v>71</v>
      </c>
      <c r="P23" s="14">
        <f t="shared" si="1"/>
        <v>41.416666666666664</v>
      </c>
      <c r="Q23" s="12">
        <v>20</v>
      </c>
      <c r="R23" s="15">
        <f t="shared" si="2"/>
        <v>61.416666666666664</v>
      </c>
      <c r="S23" s="4" t="str">
        <f t="shared" si="3"/>
        <v>D</v>
      </c>
      <c r="T23" s="8">
        <f t="shared" si="4"/>
        <v>1</v>
      </c>
      <c r="U23" s="1" t="b">
        <f t="shared" si="5"/>
        <v>0</v>
      </c>
      <c r="V23" s="1">
        <v>21</v>
      </c>
      <c r="W23" s="3"/>
      <c r="X23" s="7"/>
      <c r="Y23" s="3"/>
    </row>
    <row r="24" spans="1:25" ht="17.25" customHeight="1">
      <c r="A24" s="1">
        <v>22</v>
      </c>
      <c r="B24" s="1">
        <v>200859420</v>
      </c>
      <c r="C24" s="6">
        <v>10</v>
      </c>
      <c r="D24" s="1">
        <v>8</v>
      </c>
      <c r="E24" s="1">
        <v>1</v>
      </c>
      <c r="F24" s="1">
        <v>5</v>
      </c>
      <c r="G24" s="1">
        <v>2</v>
      </c>
      <c r="H24" s="1">
        <v>1</v>
      </c>
      <c r="I24" s="1">
        <v>3</v>
      </c>
      <c r="J24" s="1">
        <v>24</v>
      </c>
      <c r="K24" s="1">
        <v>5</v>
      </c>
      <c r="L24" s="1">
        <v>8</v>
      </c>
      <c r="M24" s="1">
        <v>5</v>
      </c>
      <c r="N24" s="1">
        <v>10</v>
      </c>
      <c r="O24" s="1">
        <f t="shared" si="0"/>
        <v>72</v>
      </c>
      <c r="P24" s="14">
        <f t="shared" si="1"/>
        <v>42</v>
      </c>
      <c r="Q24" s="12">
        <v>18</v>
      </c>
      <c r="R24" s="15">
        <f t="shared" si="2"/>
        <v>70</v>
      </c>
      <c r="S24" s="4" t="str">
        <f t="shared" si="3"/>
        <v>C</v>
      </c>
      <c r="T24" s="8">
        <f t="shared" si="4"/>
        <v>2</v>
      </c>
      <c r="U24" s="1" t="b">
        <f t="shared" si="5"/>
        <v>0</v>
      </c>
      <c r="V24" s="1">
        <v>22</v>
      </c>
      <c r="W24" s="3">
        <v>1</v>
      </c>
      <c r="X24" s="7"/>
      <c r="Y24" s="3"/>
    </row>
    <row r="25" spans="1:25" ht="17.25" customHeight="1">
      <c r="A25" s="1">
        <v>23</v>
      </c>
      <c r="B25" s="1">
        <v>200859480</v>
      </c>
      <c r="C25" s="6">
        <v>10</v>
      </c>
      <c r="D25" s="1">
        <v>6</v>
      </c>
      <c r="E25" s="1">
        <v>5</v>
      </c>
      <c r="F25" s="1">
        <v>5</v>
      </c>
      <c r="G25" s="1">
        <v>3</v>
      </c>
      <c r="H25" s="1">
        <v>5</v>
      </c>
      <c r="I25" s="1">
        <v>4</v>
      </c>
      <c r="J25" s="1">
        <v>20</v>
      </c>
      <c r="K25" s="1">
        <v>5</v>
      </c>
      <c r="L25" s="1">
        <v>7</v>
      </c>
      <c r="M25" s="1">
        <v>4</v>
      </c>
      <c r="N25" s="1">
        <v>20</v>
      </c>
      <c r="O25" s="1">
        <f t="shared" si="0"/>
        <v>84</v>
      </c>
      <c r="P25" s="14">
        <f t="shared" si="1"/>
        <v>49</v>
      </c>
      <c r="Q25" s="12">
        <v>20</v>
      </c>
      <c r="R25" s="15">
        <f t="shared" si="2"/>
        <v>79</v>
      </c>
      <c r="S25" s="4" t="str">
        <f t="shared" si="3"/>
        <v>C+</v>
      </c>
      <c r="T25" s="8">
        <f t="shared" si="4"/>
        <v>2.5</v>
      </c>
      <c r="U25" s="1" t="b">
        <f t="shared" si="5"/>
        <v>0</v>
      </c>
      <c r="V25" s="1">
        <v>23</v>
      </c>
      <c r="W25" s="3"/>
      <c r="X25" s="7"/>
      <c r="Y25" s="3"/>
    </row>
    <row r="26" spans="1:25" ht="17.25" customHeight="1">
      <c r="A26" s="1">
        <v>24</v>
      </c>
      <c r="B26" s="1">
        <v>200859560</v>
      </c>
      <c r="C26" s="6">
        <v>0</v>
      </c>
      <c r="D26" s="1">
        <v>10</v>
      </c>
      <c r="E26" s="1">
        <v>2</v>
      </c>
      <c r="F26" s="1">
        <v>5</v>
      </c>
      <c r="G26" s="1">
        <v>3</v>
      </c>
      <c r="H26" s="1"/>
      <c r="I26" s="1">
        <v>3</v>
      </c>
      <c r="J26" s="1">
        <v>19</v>
      </c>
      <c r="K26" s="1">
        <v>2</v>
      </c>
      <c r="L26" s="1">
        <v>6</v>
      </c>
      <c r="M26" s="1">
        <v>3</v>
      </c>
      <c r="N26" s="1">
        <v>20</v>
      </c>
      <c r="O26" s="1">
        <f t="shared" si="0"/>
        <v>73</v>
      </c>
      <c r="P26" s="14">
        <f t="shared" si="1"/>
        <v>42.583333333333336</v>
      </c>
      <c r="Q26" s="12">
        <v>23</v>
      </c>
      <c r="R26" s="15">
        <f t="shared" si="2"/>
        <v>65.58333333333334</v>
      </c>
      <c r="S26" s="4" t="str">
        <f t="shared" si="3"/>
        <v>D+</v>
      </c>
      <c r="T26" s="8">
        <f t="shared" si="4"/>
        <v>1.5</v>
      </c>
      <c r="U26" s="1" t="b">
        <f t="shared" si="5"/>
        <v>0</v>
      </c>
      <c r="V26" s="1">
        <v>24</v>
      </c>
      <c r="W26" s="3"/>
      <c r="X26" s="7"/>
      <c r="Y26" s="3"/>
    </row>
    <row r="27" spans="1:25" ht="17.25" customHeight="1">
      <c r="A27" s="1">
        <v>25</v>
      </c>
      <c r="B27" s="1">
        <v>200885180</v>
      </c>
      <c r="C27" s="6">
        <v>0</v>
      </c>
      <c r="D27" s="1">
        <v>4</v>
      </c>
      <c r="E27" s="1">
        <v>3</v>
      </c>
      <c r="F27" s="1"/>
      <c r="G27" s="1"/>
      <c r="H27" s="1"/>
      <c r="I27" s="1"/>
      <c r="J27" s="6"/>
      <c r="K27" s="1"/>
      <c r="L27" s="1">
        <v>8</v>
      </c>
      <c r="M27" s="1"/>
      <c r="N27" s="1"/>
      <c r="O27" s="1">
        <f t="shared" si="0"/>
        <v>15</v>
      </c>
      <c r="P27" s="14">
        <f t="shared" si="1"/>
        <v>8.75</v>
      </c>
      <c r="Q27" s="13"/>
      <c r="R27" s="15">
        <f t="shared" si="2"/>
        <v>8.75</v>
      </c>
      <c r="S27" s="4"/>
      <c r="T27" s="8"/>
      <c r="U27" s="1" t="s">
        <v>5</v>
      </c>
      <c r="V27" s="1">
        <v>25</v>
      </c>
      <c r="W27" s="3" t="s">
        <v>107</v>
      </c>
      <c r="X27" s="11">
        <v>1</v>
      </c>
      <c r="Y27" s="3">
        <v>1</v>
      </c>
    </row>
    <row r="28" spans="1:25" ht="17.25" customHeight="1">
      <c r="A28" s="1">
        <v>26</v>
      </c>
      <c r="B28" s="1">
        <v>200889600</v>
      </c>
      <c r="C28" s="6">
        <v>2</v>
      </c>
      <c r="D28" s="1">
        <v>-4</v>
      </c>
      <c r="E28" s="1">
        <v>2</v>
      </c>
      <c r="F28" s="1">
        <v>5</v>
      </c>
      <c r="G28" s="1"/>
      <c r="H28" s="1"/>
      <c r="I28" s="1">
        <v>2</v>
      </c>
      <c r="J28" s="1">
        <v>28</v>
      </c>
      <c r="K28" s="1">
        <v>2</v>
      </c>
      <c r="L28" s="1">
        <v>6</v>
      </c>
      <c r="M28" s="1">
        <v>3</v>
      </c>
      <c r="N28" s="1">
        <v>20</v>
      </c>
      <c r="O28" s="1">
        <f t="shared" si="0"/>
        <v>64</v>
      </c>
      <c r="P28" s="14">
        <f t="shared" si="1"/>
        <v>37.333333333333336</v>
      </c>
      <c r="Q28" s="12">
        <v>13</v>
      </c>
      <c r="R28" s="15">
        <f t="shared" si="2"/>
        <v>52.333333333333336</v>
      </c>
      <c r="S28" s="4" t="str">
        <f t="shared" si="3"/>
        <v>F</v>
      </c>
      <c r="T28" s="8">
        <f t="shared" si="4"/>
        <v>0</v>
      </c>
      <c r="U28" s="1" t="b">
        <f t="shared" si="5"/>
        <v>1</v>
      </c>
      <c r="V28" s="1">
        <v>26</v>
      </c>
      <c r="W28" s="3"/>
      <c r="X28" s="7"/>
      <c r="Y28" s="3"/>
    </row>
    <row r="29" spans="1:25" ht="17.25" customHeight="1">
      <c r="A29" s="1">
        <v>27</v>
      </c>
      <c r="B29" s="1">
        <v>200890860</v>
      </c>
      <c r="C29" s="6">
        <v>10</v>
      </c>
      <c r="D29" s="1">
        <v>3</v>
      </c>
      <c r="E29" s="1">
        <v>3</v>
      </c>
      <c r="F29" s="1">
        <v>5</v>
      </c>
      <c r="G29" s="1">
        <v>4</v>
      </c>
      <c r="H29" s="1">
        <v>5</v>
      </c>
      <c r="I29" s="1">
        <v>3</v>
      </c>
      <c r="J29" s="1">
        <v>33</v>
      </c>
      <c r="K29" s="1">
        <v>5</v>
      </c>
      <c r="L29" s="1">
        <v>10</v>
      </c>
      <c r="M29" s="1">
        <v>4</v>
      </c>
      <c r="N29" s="1">
        <v>10</v>
      </c>
      <c r="O29" s="1">
        <f t="shared" si="0"/>
        <v>85</v>
      </c>
      <c r="P29" s="14">
        <f t="shared" si="1"/>
        <v>49.583333333333336</v>
      </c>
      <c r="Q29" s="12">
        <v>21</v>
      </c>
      <c r="R29" s="15">
        <f t="shared" si="2"/>
        <v>80.58333333333334</v>
      </c>
      <c r="S29" s="4" t="str">
        <f t="shared" si="3"/>
        <v>B</v>
      </c>
      <c r="T29" s="8">
        <f t="shared" si="4"/>
        <v>3</v>
      </c>
      <c r="U29" s="1" t="b">
        <f t="shared" si="5"/>
        <v>0</v>
      </c>
      <c r="V29" s="1">
        <v>27</v>
      </c>
      <c r="W29" s="3">
        <v>1</v>
      </c>
      <c r="X29" s="7"/>
      <c r="Y29" s="3"/>
    </row>
    <row r="30" spans="1:25" ht="17.25" customHeight="1">
      <c r="A30" s="1">
        <v>28</v>
      </c>
      <c r="B30" s="1">
        <v>200893860</v>
      </c>
      <c r="C30" s="6">
        <v>0</v>
      </c>
      <c r="D30" s="1">
        <v>5</v>
      </c>
      <c r="E30" s="1">
        <v>4</v>
      </c>
      <c r="F30" s="1"/>
      <c r="G30" s="1">
        <v>2</v>
      </c>
      <c r="H30" s="1">
        <v>3</v>
      </c>
      <c r="I30" s="1">
        <v>4</v>
      </c>
      <c r="J30" s="1">
        <v>25</v>
      </c>
      <c r="K30" s="1">
        <v>5</v>
      </c>
      <c r="L30" s="1">
        <v>6</v>
      </c>
      <c r="M30" s="1">
        <v>4</v>
      </c>
      <c r="N30" s="1">
        <v>20</v>
      </c>
      <c r="O30" s="1">
        <f t="shared" si="0"/>
        <v>78</v>
      </c>
      <c r="P30" s="14">
        <f t="shared" si="1"/>
        <v>45.5</v>
      </c>
      <c r="Q30" s="12">
        <v>25</v>
      </c>
      <c r="R30" s="15">
        <f t="shared" si="2"/>
        <v>70.5</v>
      </c>
      <c r="S30" s="4" t="str">
        <f t="shared" si="3"/>
        <v>C</v>
      </c>
      <c r="T30" s="8">
        <f t="shared" si="4"/>
        <v>2</v>
      </c>
      <c r="U30" s="1" t="b">
        <f t="shared" si="5"/>
        <v>0</v>
      </c>
      <c r="V30" s="1">
        <v>28</v>
      </c>
      <c r="X30" s="7"/>
      <c r="Y30" s="3"/>
    </row>
    <row r="31" spans="1:25" ht="17.25" customHeight="1">
      <c r="A31" s="1">
        <v>29</v>
      </c>
      <c r="B31" s="1">
        <v>200894600</v>
      </c>
      <c r="C31" s="6">
        <v>10</v>
      </c>
      <c r="D31" s="1">
        <v>10</v>
      </c>
      <c r="E31" s="1">
        <v>4</v>
      </c>
      <c r="F31" s="1">
        <v>4</v>
      </c>
      <c r="G31" s="1">
        <v>3</v>
      </c>
      <c r="H31" s="1"/>
      <c r="I31" s="1">
        <v>4</v>
      </c>
      <c r="J31" s="1">
        <v>43</v>
      </c>
      <c r="K31" s="1">
        <v>5</v>
      </c>
      <c r="L31" s="6">
        <v>8</v>
      </c>
      <c r="M31" s="1">
        <v>5</v>
      </c>
      <c r="N31" s="1">
        <v>0</v>
      </c>
      <c r="O31" s="1">
        <f t="shared" si="0"/>
        <v>86</v>
      </c>
      <c r="P31" s="14">
        <f t="shared" si="1"/>
        <v>50.166666666666664</v>
      </c>
      <c r="Q31" s="12">
        <v>21</v>
      </c>
      <c r="R31" s="15">
        <f t="shared" si="2"/>
        <v>81.16666666666666</v>
      </c>
      <c r="S31" s="4" t="str">
        <f t="shared" si="3"/>
        <v>B</v>
      </c>
      <c r="T31" s="8">
        <f t="shared" si="4"/>
        <v>3</v>
      </c>
      <c r="U31" s="1" t="b">
        <f t="shared" si="5"/>
        <v>0</v>
      </c>
      <c r="V31" s="1">
        <v>29</v>
      </c>
      <c r="W31" s="3" t="s">
        <v>108</v>
      </c>
      <c r="X31" s="7" t="s">
        <v>96</v>
      </c>
      <c r="Y31" s="3"/>
    </row>
    <row r="32" spans="1:25" ht="17.25" customHeight="1">
      <c r="A32" s="1">
        <v>30</v>
      </c>
      <c r="B32" s="1">
        <v>200894780</v>
      </c>
      <c r="C32" s="6">
        <v>0</v>
      </c>
      <c r="D32" s="1">
        <v>4</v>
      </c>
      <c r="E32" s="1">
        <v>5</v>
      </c>
      <c r="F32" s="1">
        <v>5</v>
      </c>
      <c r="G32" s="1">
        <v>4</v>
      </c>
      <c r="H32" s="1">
        <v>5</v>
      </c>
      <c r="I32" s="1">
        <v>4</v>
      </c>
      <c r="J32" s="1">
        <v>18</v>
      </c>
      <c r="K32" s="1">
        <v>5</v>
      </c>
      <c r="L32" s="1">
        <v>8</v>
      </c>
      <c r="M32" s="1">
        <v>4</v>
      </c>
      <c r="N32" s="1">
        <v>20</v>
      </c>
      <c r="O32" s="1">
        <f t="shared" si="0"/>
        <v>82</v>
      </c>
      <c r="P32" s="14">
        <f t="shared" si="1"/>
        <v>47.833333333333336</v>
      </c>
      <c r="Q32" s="12">
        <v>22</v>
      </c>
      <c r="R32" s="15">
        <f t="shared" si="2"/>
        <v>69.83333333333334</v>
      </c>
      <c r="S32" s="4" t="str">
        <f t="shared" si="3"/>
        <v>D+</v>
      </c>
      <c r="T32" s="8">
        <f t="shared" si="4"/>
        <v>1.5</v>
      </c>
      <c r="U32" s="1" t="b">
        <f t="shared" si="5"/>
        <v>0</v>
      </c>
      <c r="V32" s="1">
        <v>30</v>
      </c>
      <c r="W32" s="3"/>
      <c r="X32" s="7"/>
      <c r="Y32" s="3"/>
    </row>
    <row r="33" spans="1:25" ht="17.25" customHeight="1">
      <c r="A33" s="1">
        <v>31</v>
      </c>
      <c r="B33" s="1">
        <v>200894900</v>
      </c>
      <c r="C33" s="6">
        <v>0</v>
      </c>
      <c r="D33" s="1">
        <v>4</v>
      </c>
      <c r="E33" s="1">
        <v>2</v>
      </c>
      <c r="F33" s="1"/>
      <c r="G33" s="1">
        <v>2</v>
      </c>
      <c r="H33" s="1"/>
      <c r="I33" s="1">
        <v>4</v>
      </c>
      <c r="J33" s="1">
        <v>20</v>
      </c>
      <c r="K33" s="1">
        <v>5</v>
      </c>
      <c r="L33" s="1">
        <v>10</v>
      </c>
      <c r="M33" s="1">
        <v>5</v>
      </c>
      <c r="N33" s="1">
        <v>10</v>
      </c>
      <c r="O33" s="1">
        <f t="shared" si="0"/>
        <v>62</v>
      </c>
      <c r="P33" s="14">
        <f t="shared" si="1"/>
        <v>36.166666666666664</v>
      </c>
      <c r="Q33" s="12">
        <v>19</v>
      </c>
      <c r="R33" s="15">
        <f t="shared" si="2"/>
        <v>55.166666666666664</v>
      </c>
      <c r="S33" s="4" t="str">
        <f t="shared" si="3"/>
        <v>F</v>
      </c>
      <c r="T33" s="8">
        <f t="shared" si="4"/>
        <v>0</v>
      </c>
      <c r="U33" s="1" t="b">
        <f t="shared" si="5"/>
        <v>1</v>
      </c>
      <c r="V33" s="1">
        <v>31</v>
      </c>
      <c r="W33" s="3">
        <v>1</v>
      </c>
      <c r="X33" s="7"/>
      <c r="Y33" s="3"/>
    </row>
    <row r="34" spans="1:25" ht="12.75">
      <c r="A34" s="1">
        <v>32</v>
      </c>
      <c r="B34" s="1">
        <v>200895020</v>
      </c>
      <c r="C34" s="7">
        <v>10</v>
      </c>
      <c r="D34" s="3">
        <v>4</v>
      </c>
      <c r="E34" s="3">
        <v>3</v>
      </c>
      <c r="F34" s="3">
        <v>5</v>
      </c>
      <c r="G34" s="3">
        <v>2</v>
      </c>
      <c r="H34" s="3">
        <v>5</v>
      </c>
      <c r="I34" s="3">
        <v>4</v>
      </c>
      <c r="J34" s="3">
        <v>32</v>
      </c>
      <c r="K34" s="3">
        <v>4</v>
      </c>
      <c r="L34" s="3">
        <v>8</v>
      </c>
      <c r="M34" s="3">
        <v>4</v>
      </c>
      <c r="N34" s="3">
        <v>10</v>
      </c>
      <c r="O34" s="1">
        <f t="shared" si="0"/>
        <v>81</v>
      </c>
      <c r="P34" s="14">
        <f t="shared" si="1"/>
        <v>47.25</v>
      </c>
      <c r="Q34" s="12">
        <v>23</v>
      </c>
      <c r="R34" s="15">
        <f t="shared" si="2"/>
        <v>80.25</v>
      </c>
      <c r="S34" s="4" t="str">
        <f t="shared" si="3"/>
        <v>B</v>
      </c>
      <c r="T34" s="8">
        <f t="shared" si="4"/>
        <v>3</v>
      </c>
      <c r="U34" s="1" t="b">
        <f t="shared" si="5"/>
        <v>0</v>
      </c>
      <c r="V34" s="3">
        <v>32</v>
      </c>
      <c r="W34" s="3">
        <v>1</v>
      </c>
      <c r="X34" s="7" t="s">
        <v>95</v>
      </c>
      <c r="Y34" s="3"/>
    </row>
    <row r="35" spans="2:20" ht="12.75">
      <c r="B35" t="s">
        <v>110</v>
      </c>
      <c r="C35">
        <f>AVERAGE(C3:C34)</f>
        <v>5.5</v>
      </c>
      <c r="D35">
        <f aca="true" t="shared" si="6" ref="D35:R35">AVERAGE(D3:D34)</f>
        <v>5.34375</v>
      </c>
      <c r="E35">
        <f t="shared" si="6"/>
        <v>2.966666666666667</v>
      </c>
      <c r="F35">
        <f t="shared" si="6"/>
        <v>4.913043478260869</v>
      </c>
      <c r="G35">
        <f t="shared" si="6"/>
        <v>2.857142857142857</v>
      </c>
      <c r="H35">
        <f t="shared" si="6"/>
        <v>4.153846153846154</v>
      </c>
      <c r="I35">
        <f t="shared" si="6"/>
        <v>3.225806451612903</v>
      </c>
      <c r="J35">
        <f t="shared" si="6"/>
        <v>26.193548387096776</v>
      </c>
      <c r="K35">
        <f t="shared" si="6"/>
        <v>4.129032258064516</v>
      </c>
      <c r="L35">
        <f t="shared" si="6"/>
        <v>7.59375</v>
      </c>
      <c r="M35">
        <f t="shared" si="6"/>
        <v>4.096774193548387</v>
      </c>
      <c r="N35">
        <f t="shared" si="6"/>
        <v>14.870967741935484</v>
      </c>
      <c r="O35">
        <f t="shared" si="6"/>
        <v>73.6875</v>
      </c>
      <c r="P35">
        <f t="shared" si="6"/>
        <v>42.98437499999999</v>
      </c>
      <c r="Q35">
        <f t="shared" si="6"/>
        <v>20.566666666666666</v>
      </c>
      <c r="R35">
        <f t="shared" si="6"/>
        <v>67.765625</v>
      </c>
      <c r="S35" t="e">
        <f>AVERAGE(S3:S34)</f>
        <v>#DIV/0!</v>
      </c>
      <c r="T35">
        <f>AVERAGE(T3:T34)</f>
        <v>1.7580645161290323</v>
      </c>
    </row>
    <row r="36" spans="2:20" ht="12.75">
      <c r="B36" t="s">
        <v>111</v>
      </c>
      <c r="C36">
        <f>STDEV(C3:C34)</f>
        <v>4.905559716182473</v>
      </c>
      <c r="D36">
        <f aca="true" t="shared" si="7" ref="D36:R36">STDEV(D3:D34)</f>
        <v>3.9070603998072433</v>
      </c>
      <c r="E36">
        <f t="shared" si="7"/>
        <v>1.1591713250937237</v>
      </c>
      <c r="F36">
        <f t="shared" si="7"/>
        <v>0.28810406552003115</v>
      </c>
      <c r="G36">
        <f t="shared" si="7"/>
        <v>0.9636241116594318</v>
      </c>
      <c r="H36">
        <f t="shared" si="7"/>
        <v>1.2810252304406966</v>
      </c>
      <c r="I36">
        <f t="shared" si="7"/>
        <v>0.7169229349265208</v>
      </c>
      <c r="J36">
        <f t="shared" si="7"/>
        <v>6.675424355243694</v>
      </c>
      <c r="K36">
        <f t="shared" si="7"/>
        <v>1.310011080967663</v>
      </c>
      <c r="L36">
        <f t="shared" si="7"/>
        <v>1.4779972281610048</v>
      </c>
      <c r="M36">
        <f t="shared" si="7"/>
        <v>0.6508885572649866</v>
      </c>
      <c r="N36">
        <f t="shared" si="7"/>
        <v>7.1402237849331245</v>
      </c>
      <c r="O36">
        <f t="shared" si="7"/>
        <v>17.8749013080966</v>
      </c>
      <c r="P36">
        <f t="shared" si="7"/>
        <v>10.427025763056413</v>
      </c>
      <c r="Q36">
        <f t="shared" si="7"/>
        <v>2.932379677789465</v>
      </c>
      <c r="R36">
        <f t="shared" si="7"/>
        <v>16.885279127384226</v>
      </c>
      <c r="S36" t="e">
        <f>STDEV(S3:S34)</f>
        <v>#DIV/0!</v>
      </c>
      <c r="T36">
        <f>STDEV(T3:T34)</f>
        <v>1.2901612802406752</v>
      </c>
    </row>
  </sheetData>
  <sheetProtection/>
  <printOptions/>
  <pageMargins left="0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6"/>
  <sheetViews>
    <sheetView tabSelected="1" workbookViewId="0" topLeftCell="A19">
      <selection activeCell="G22" sqref="G22"/>
    </sheetView>
  </sheetViews>
  <sheetFormatPr defaultColWidth="9.140625" defaultRowHeight="12.75"/>
  <cols>
    <col min="1" max="1" width="3.57421875" style="0" customWidth="1"/>
    <col min="2" max="2" width="11.421875" style="0" customWidth="1"/>
    <col min="3" max="3" width="8.00390625" style="0" customWidth="1"/>
    <col min="4" max="8" width="11.00390625" style="0" customWidth="1"/>
    <col min="9" max="9" width="3.57421875" style="0" customWidth="1"/>
  </cols>
  <sheetData>
    <row r="1" ht="12.75">
      <c r="B1" s="2" t="s">
        <v>2</v>
      </c>
    </row>
    <row r="2" spans="1:9" ht="17.25" customHeight="1">
      <c r="A2" s="3" t="s">
        <v>1</v>
      </c>
      <c r="B2" s="3" t="s">
        <v>0</v>
      </c>
      <c r="C2" s="3" t="s">
        <v>103</v>
      </c>
      <c r="D2" s="3" t="s">
        <v>104</v>
      </c>
      <c r="E2" s="3"/>
      <c r="F2" s="3" t="s">
        <v>114</v>
      </c>
      <c r="G2" s="3" t="s">
        <v>115</v>
      </c>
      <c r="H2" s="3"/>
      <c r="I2" s="3" t="s">
        <v>1</v>
      </c>
    </row>
    <row r="3" spans="1:9" ht="17.25" customHeight="1">
      <c r="A3" s="1">
        <v>1</v>
      </c>
      <c r="B3" s="1">
        <v>200837400</v>
      </c>
      <c r="C3" s="15">
        <v>73.16666666666666</v>
      </c>
      <c r="D3" s="4" t="str">
        <f aca="true" t="shared" si="0" ref="D3:D26">IF(C3&gt;=95,"A+",IF(C3&gt;=90,"A",IF(C3&gt;=85,"B+",IF(C3&gt;=80,"B",IF(C3&gt;=75,"C+",IF(C3&gt;=70,"C",IF(C3&gt;=65,"D+",IF(C3&gt;=60,"D","F"))))))))</f>
        <v>C</v>
      </c>
      <c r="E3" s="8">
        <f aca="true" t="shared" si="1" ref="E3:E26">IF(D3="a+",4,IF(D3="a",3.75,IF(D3="b+",3.5,IF(D3="b",3,IF(D3="c+",2.5,IF(D3="c",2,IF(D3="d+",1.5,IF(D3="d",1,0))))))))</f>
        <v>2</v>
      </c>
      <c r="F3" s="16">
        <f>C3+10</f>
        <v>83.16666666666666</v>
      </c>
      <c r="G3" s="4" t="str">
        <f aca="true" t="shared" si="2" ref="G3:G34">IF(F3&gt;=95,"A+",IF(F3&gt;=90,"A",IF(F3&gt;=85,"B+",IF(F3&gt;=80,"B",IF(F3&gt;=75,"C+",IF(F3&gt;=70,"C",IF(F3&gt;=65,"D+",IF(F3&gt;=60,"D","F"))))))))</f>
        <v>B</v>
      </c>
      <c r="H3" s="8">
        <f aca="true" t="shared" si="3" ref="H3:H34">IF(G3="a+",4,IF(G3="a",3.75,IF(G3="b+",3.5,IF(G3="b",3,IF(G3="c+",2.5,IF(G3="c",2,IF(G3="d+",1.5,IF(G3="d",1,0))))))))</f>
        <v>3</v>
      </c>
      <c r="I3" s="1">
        <v>1</v>
      </c>
    </row>
    <row r="4" spans="1:9" ht="17.25" customHeight="1">
      <c r="A4" s="1">
        <v>2</v>
      </c>
      <c r="B4" s="1">
        <v>200838240</v>
      </c>
      <c r="C4" s="15">
        <v>52.25</v>
      </c>
      <c r="D4" s="4" t="str">
        <f t="shared" si="0"/>
        <v>F</v>
      </c>
      <c r="E4" s="8">
        <f t="shared" si="1"/>
        <v>0</v>
      </c>
      <c r="F4" s="16">
        <f aca="true" t="shared" si="4" ref="F4:F34">C4+10</f>
        <v>62.25</v>
      </c>
      <c r="G4" s="4" t="str">
        <f t="shared" si="2"/>
        <v>D</v>
      </c>
      <c r="H4" s="8">
        <f t="shared" si="3"/>
        <v>1</v>
      </c>
      <c r="I4" s="1">
        <v>2</v>
      </c>
    </row>
    <row r="5" spans="1:9" ht="17.25" customHeight="1">
      <c r="A5" s="1">
        <v>3</v>
      </c>
      <c r="B5" s="1">
        <v>200838420</v>
      </c>
      <c r="C5" s="15">
        <v>52.25</v>
      </c>
      <c r="D5" s="4" t="str">
        <f t="shared" si="0"/>
        <v>F</v>
      </c>
      <c r="E5" s="8">
        <f t="shared" si="1"/>
        <v>0</v>
      </c>
      <c r="F5" s="16">
        <f t="shared" si="4"/>
        <v>62.25</v>
      </c>
      <c r="G5" s="4" t="str">
        <f t="shared" si="2"/>
        <v>D</v>
      </c>
      <c r="H5" s="8">
        <f t="shared" si="3"/>
        <v>1</v>
      </c>
      <c r="I5" s="1">
        <v>3</v>
      </c>
    </row>
    <row r="6" spans="1:9" ht="17.25" customHeight="1">
      <c r="A6" s="1">
        <v>4</v>
      </c>
      <c r="B6" s="1">
        <v>200839340</v>
      </c>
      <c r="C6" s="15">
        <v>66.83333333333334</v>
      </c>
      <c r="D6" s="4" t="str">
        <f t="shared" si="0"/>
        <v>D+</v>
      </c>
      <c r="E6" s="8">
        <f t="shared" si="1"/>
        <v>1.5</v>
      </c>
      <c r="F6" s="16">
        <f t="shared" si="4"/>
        <v>76.83333333333334</v>
      </c>
      <c r="G6" s="4" t="str">
        <f t="shared" si="2"/>
        <v>C+</v>
      </c>
      <c r="H6" s="8">
        <f t="shared" si="3"/>
        <v>2.5</v>
      </c>
      <c r="I6" s="1">
        <v>4</v>
      </c>
    </row>
    <row r="7" spans="1:9" ht="17.25" customHeight="1">
      <c r="A7" s="1">
        <v>5</v>
      </c>
      <c r="B7" s="1">
        <v>200839520</v>
      </c>
      <c r="C7" s="15">
        <v>54.833333333333336</v>
      </c>
      <c r="D7" s="4" t="str">
        <f t="shared" si="0"/>
        <v>F</v>
      </c>
      <c r="E7" s="8">
        <f t="shared" si="1"/>
        <v>0</v>
      </c>
      <c r="F7" s="16">
        <f t="shared" si="4"/>
        <v>64.83333333333334</v>
      </c>
      <c r="G7" s="4" t="str">
        <f t="shared" si="2"/>
        <v>D</v>
      </c>
      <c r="H7" s="8">
        <f t="shared" si="3"/>
        <v>1</v>
      </c>
      <c r="I7" s="1">
        <v>5</v>
      </c>
    </row>
    <row r="8" spans="1:9" ht="17.25" customHeight="1">
      <c r="A8" s="1">
        <v>6</v>
      </c>
      <c r="B8" s="1">
        <v>200839620</v>
      </c>
      <c r="C8" s="15">
        <v>79.83333333333334</v>
      </c>
      <c r="D8" s="4" t="str">
        <f t="shared" si="0"/>
        <v>C+</v>
      </c>
      <c r="E8" s="8">
        <f t="shared" si="1"/>
        <v>2.5</v>
      </c>
      <c r="F8" s="16">
        <f t="shared" si="4"/>
        <v>89.83333333333334</v>
      </c>
      <c r="G8" s="4" t="str">
        <f t="shared" si="2"/>
        <v>B+</v>
      </c>
      <c r="H8" s="8">
        <f t="shared" si="3"/>
        <v>3.5</v>
      </c>
      <c r="I8" s="1">
        <v>6</v>
      </c>
    </row>
    <row r="9" spans="1:9" ht="17.25" customHeight="1">
      <c r="A9" s="1">
        <v>7</v>
      </c>
      <c r="B9" s="1">
        <v>200840340</v>
      </c>
      <c r="C9" s="15">
        <v>75.08333333333334</v>
      </c>
      <c r="D9" s="4" t="str">
        <f t="shared" si="0"/>
        <v>C+</v>
      </c>
      <c r="E9" s="8">
        <f t="shared" si="1"/>
        <v>2.5</v>
      </c>
      <c r="F9" s="16">
        <f t="shared" si="4"/>
        <v>85.08333333333334</v>
      </c>
      <c r="G9" s="4" t="str">
        <f t="shared" si="2"/>
        <v>B+</v>
      </c>
      <c r="H9" s="8">
        <f t="shared" si="3"/>
        <v>3.5</v>
      </c>
      <c r="I9" s="1">
        <v>7</v>
      </c>
    </row>
    <row r="10" spans="1:9" ht="17.25" customHeight="1">
      <c r="A10" s="1">
        <v>8</v>
      </c>
      <c r="B10" s="1">
        <v>200840380</v>
      </c>
      <c r="C10" s="15">
        <v>88.41666666666666</v>
      </c>
      <c r="D10" s="4" t="str">
        <f t="shared" si="0"/>
        <v>B+</v>
      </c>
      <c r="E10" s="8">
        <f t="shared" si="1"/>
        <v>3.5</v>
      </c>
      <c r="F10" s="16">
        <f t="shared" si="4"/>
        <v>98.41666666666666</v>
      </c>
      <c r="G10" s="4" t="str">
        <f t="shared" si="2"/>
        <v>A+</v>
      </c>
      <c r="H10" s="8">
        <f t="shared" si="3"/>
        <v>4</v>
      </c>
      <c r="I10" s="1">
        <v>8</v>
      </c>
    </row>
    <row r="11" spans="1:9" ht="17.25" customHeight="1">
      <c r="A11" s="1">
        <v>9</v>
      </c>
      <c r="B11" s="1">
        <v>200840400</v>
      </c>
      <c r="C11" s="15">
        <v>84</v>
      </c>
      <c r="D11" s="4" t="str">
        <f t="shared" si="0"/>
        <v>B</v>
      </c>
      <c r="E11" s="8">
        <f t="shared" si="1"/>
        <v>3</v>
      </c>
      <c r="F11" s="16">
        <f t="shared" si="4"/>
        <v>94</v>
      </c>
      <c r="G11" s="4" t="str">
        <f t="shared" si="2"/>
        <v>A</v>
      </c>
      <c r="H11" s="8">
        <f t="shared" si="3"/>
        <v>3.75</v>
      </c>
      <c r="I11" s="1">
        <v>9</v>
      </c>
    </row>
    <row r="12" spans="1:9" ht="17.25" customHeight="1">
      <c r="A12" s="1">
        <v>10</v>
      </c>
      <c r="B12" s="1">
        <v>200840420</v>
      </c>
      <c r="C12" s="15">
        <v>86.08333333333334</v>
      </c>
      <c r="D12" s="4" t="str">
        <f t="shared" si="0"/>
        <v>B+</v>
      </c>
      <c r="E12" s="8">
        <f t="shared" si="1"/>
        <v>3.5</v>
      </c>
      <c r="F12" s="16">
        <f t="shared" si="4"/>
        <v>96.08333333333334</v>
      </c>
      <c r="G12" s="4" t="str">
        <f t="shared" si="2"/>
        <v>A+</v>
      </c>
      <c r="H12" s="8">
        <f t="shared" si="3"/>
        <v>4</v>
      </c>
      <c r="I12" s="1">
        <v>10</v>
      </c>
    </row>
    <row r="13" spans="1:9" ht="17.25" customHeight="1">
      <c r="A13" s="1">
        <v>11</v>
      </c>
      <c r="B13" s="1">
        <v>200840500</v>
      </c>
      <c r="C13" s="15">
        <v>77</v>
      </c>
      <c r="D13" s="4" t="str">
        <f t="shared" si="0"/>
        <v>C+</v>
      </c>
      <c r="E13" s="8">
        <f t="shared" si="1"/>
        <v>2.5</v>
      </c>
      <c r="F13" s="16">
        <f t="shared" si="4"/>
        <v>87</v>
      </c>
      <c r="G13" s="4" t="str">
        <f t="shared" si="2"/>
        <v>B+</v>
      </c>
      <c r="H13" s="8">
        <f t="shared" si="3"/>
        <v>3.5</v>
      </c>
      <c r="I13" s="1">
        <v>11</v>
      </c>
    </row>
    <row r="14" spans="1:9" ht="17.25" customHeight="1">
      <c r="A14" s="1">
        <v>12</v>
      </c>
      <c r="B14" s="1">
        <v>200840540</v>
      </c>
      <c r="C14" s="15">
        <v>80.58333333333334</v>
      </c>
      <c r="D14" s="4" t="str">
        <f t="shared" si="0"/>
        <v>B</v>
      </c>
      <c r="E14" s="8">
        <f t="shared" si="1"/>
        <v>3</v>
      </c>
      <c r="F14" s="16">
        <f t="shared" si="4"/>
        <v>90.58333333333334</v>
      </c>
      <c r="G14" s="4" t="str">
        <f t="shared" si="2"/>
        <v>A</v>
      </c>
      <c r="H14" s="8">
        <f t="shared" si="3"/>
        <v>3.75</v>
      </c>
      <c r="I14" s="1">
        <v>12</v>
      </c>
    </row>
    <row r="15" spans="1:9" ht="17.25" customHeight="1">
      <c r="A15" s="1">
        <v>13</v>
      </c>
      <c r="B15" s="1">
        <v>200840580</v>
      </c>
      <c r="C15" s="15">
        <v>79.75</v>
      </c>
      <c r="D15" s="4" t="str">
        <f t="shared" si="0"/>
        <v>C+</v>
      </c>
      <c r="E15" s="8">
        <f t="shared" si="1"/>
        <v>2.5</v>
      </c>
      <c r="F15" s="16">
        <f t="shared" si="4"/>
        <v>89.75</v>
      </c>
      <c r="G15" s="4" t="str">
        <f t="shared" si="2"/>
        <v>B+</v>
      </c>
      <c r="H15" s="8">
        <f t="shared" si="3"/>
        <v>3.5</v>
      </c>
      <c r="I15" s="1">
        <v>13</v>
      </c>
    </row>
    <row r="16" spans="1:9" ht="17.25" customHeight="1">
      <c r="A16" s="1">
        <v>14</v>
      </c>
      <c r="B16" s="1">
        <v>200840840</v>
      </c>
      <c r="C16" s="15">
        <v>72.5</v>
      </c>
      <c r="D16" s="4" t="str">
        <f t="shared" si="0"/>
        <v>C</v>
      </c>
      <c r="E16" s="8">
        <f t="shared" si="1"/>
        <v>2</v>
      </c>
      <c r="F16" s="16">
        <f t="shared" si="4"/>
        <v>82.5</v>
      </c>
      <c r="G16" s="4" t="str">
        <f t="shared" si="2"/>
        <v>B</v>
      </c>
      <c r="H16" s="8">
        <f t="shared" si="3"/>
        <v>3</v>
      </c>
      <c r="I16" s="1">
        <v>14</v>
      </c>
    </row>
    <row r="17" spans="1:9" ht="17.25" customHeight="1">
      <c r="A17" s="1">
        <v>15</v>
      </c>
      <c r="B17" s="1">
        <v>200843860</v>
      </c>
      <c r="C17" s="15">
        <v>50.41666666666667</v>
      </c>
      <c r="D17" s="4" t="str">
        <f t="shared" si="0"/>
        <v>F</v>
      </c>
      <c r="E17" s="8">
        <f t="shared" si="1"/>
        <v>0</v>
      </c>
      <c r="F17" s="16">
        <f t="shared" si="4"/>
        <v>60.41666666666667</v>
      </c>
      <c r="G17" s="4" t="str">
        <f t="shared" si="2"/>
        <v>D</v>
      </c>
      <c r="H17" s="8">
        <f t="shared" si="3"/>
        <v>1</v>
      </c>
      <c r="I17" s="1">
        <v>15</v>
      </c>
    </row>
    <row r="18" spans="1:9" ht="17.25" customHeight="1">
      <c r="A18" s="1">
        <v>16</v>
      </c>
      <c r="B18" s="1">
        <v>200856340</v>
      </c>
      <c r="C18" s="15">
        <v>55.416666666666664</v>
      </c>
      <c r="D18" s="4" t="str">
        <f t="shared" si="0"/>
        <v>F</v>
      </c>
      <c r="E18" s="8">
        <f t="shared" si="1"/>
        <v>0</v>
      </c>
      <c r="F18" s="16">
        <f t="shared" si="4"/>
        <v>65.41666666666666</v>
      </c>
      <c r="G18" s="4" t="str">
        <f t="shared" si="2"/>
        <v>D+</v>
      </c>
      <c r="H18" s="8">
        <f t="shared" si="3"/>
        <v>1.5</v>
      </c>
      <c r="I18" s="1">
        <v>16</v>
      </c>
    </row>
    <row r="19" spans="1:9" ht="17.25" customHeight="1">
      <c r="A19" s="1">
        <v>17</v>
      </c>
      <c r="B19" s="1">
        <v>200858260</v>
      </c>
      <c r="C19" s="15">
        <v>85.58333333333334</v>
      </c>
      <c r="D19" s="4" t="str">
        <f t="shared" si="0"/>
        <v>B+</v>
      </c>
      <c r="E19" s="8">
        <f t="shared" si="1"/>
        <v>3.5</v>
      </c>
      <c r="F19" s="16">
        <f t="shared" si="4"/>
        <v>95.58333333333334</v>
      </c>
      <c r="G19" s="4" t="str">
        <f t="shared" si="2"/>
        <v>A+</v>
      </c>
      <c r="H19" s="8">
        <f t="shared" si="3"/>
        <v>4</v>
      </c>
      <c r="I19" s="1">
        <v>17</v>
      </c>
    </row>
    <row r="20" spans="1:9" ht="17.25" customHeight="1">
      <c r="A20" s="1">
        <v>18</v>
      </c>
      <c r="B20" s="1">
        <v>200858600</v>
      </c>
      <c r="C20" s="15">
        <v>83.16666666666666</v>
      </c>
      <c r="D20" s="4" t="str">
        <f t="shared" si="0"/>
        <v>B</v>
      </c>
      <c r="E20" s="8">
        <f t="shared" si="1"/>
        <v>3</v>
      </c>
      <c r="F20" s="16">
        <f t="shared" si="4"/>
        <v>93.16666666666666</v>
      </c>
      <c r="G20" s="4" t="str">
        <f t="shared" si="2"/>
        <v>A</v>
      </c>
      <c r="H20" s="8">
        <f t="shared" si="3"/>
        <v>3.75</v>
      </c>
      <c r="I20" s="1">
        <v>18</v>
      </c>
    </row>
    <row r="21" spans="1:9" ht="17.25" customHeight="1">
      <c r="A21" s="1">
        <v>19</v>
      </c>
      <c r="B21" s="1">
        <v>200858700</v>
      </c>
      <c r="C21" s="15">
        <v>38.58333333333333</v>
      </c>
      <c r="D21" s="4" t="str">
        <f t="shared" si="0"/>
        <v>F</v>
      </c>
      <c r="E21" s="8">
        <f t="shared" si="1"/>
        <v>0</v>
      </c>
      <c r="F21" s="16">
        <f t="shared" si="4"/>
        <v>48.58333333333333</v>
      </c>
      <c r="G21" s="4" t="str">
        <f t="shared" si="2"/>
        <v>F</v>
      </c>
      <c r="H21" s="8">
        <f t="shared" si="3"/>
        <v>0</v>
      </c>
      <c r="I21" s="1">
        <v>19</v>
      </c>
    </row>
    <row r="22" spans="1:9" ht="17.25" customHeight="1">
      <c r="A22" s="1">
        <v>20</v>
      </c>
      <c r="B22" s="1">
        <v>200859320</v>
      </c>
      <c r="C22" s="15">
        <v>58.166666666666664</v>
      </c>
      <c r="D22" s="4" t="str">
        <f t="shared" si="0"/>
        <v>F</v>
      </c>
      <c r="E22" s="8">
        <f t="shared" si="1"/>
        <v>0</v>
      </c>
      <c r="F22" s="16">
        <f t="shared" si="4"/>
        <v>68.16666666666666</v>
      </c>
      <c r="G22" s="4" t="str">
        <f t="shared" si="2"/>
        <v>D+</v>
      </c>
      <c r="H22" s="8">
        <f t="shared" si="3"/>
        <v>1.5</v>
      </c>
      <c r="I22" s="1">
        <v>20</v>
      </c>
    </row>
    <row r="23" spans="1:9" ht="17.25" customHeight="1">
      <c r="A23" s="1">
        <v>21</v>
      </c>
      <c r="B23" s="1">
        <v>200859380</v>
      </c>
      <c r="C23" s="15">
        <v>61.416666666666664</v>
      </c>
      <c r="D23" s="4" t="str">
        <f t="shared" si="0"/>
        <v>D</v>
      </c>
      <c r="E23" s="8">
        <f t="shared" si="1"/>
        <v>1</v>
      </c>
      <c r="F23" s="16">
        <f t="shared" si="4"/>
        <v>71.41666666666666</v>
      </c>
      <c r="G23" s="4" t="str">
        <f t="shared" si="2"/>
        <v>C</v>
      </c>
      <c r="H23" s="8">
        <f t="shared" si="3"/>
        <v>2</v>
      </c>
      <c r="I23" s="1">
        <v>21</v>
      </c>
    </row>
    <row r="24" spans="1:9" ht="17.25" customHeight="1">
      <c r="A24" s="1">
        <v>22</v>
      </c>
      <c r="B24" s="1">
        <v>200859420</v>
      </c>
      <c r="C24" s="15">
        <v>70.4166666666667</v>
      </c>
      <c r="D24" s="4" t="str">
        <f t="shared" si="0"/>
        <v>C</v>
      </c>
      <c r="E24" s="8">
        <f t="shared" si="1"/>
        <v>2</v>
      </c>
      <c r="F24" s="16">
        <f t="shared" si="4"/>
        <v>80.4166666666667</v>
      </c>
      <c r="G24" s="4" t="str">
        <f t="shared" si="2"/>
        <v>B</v>
      </c>
      <c r="H24" s="8">
        <f t="shared" si="3"/>
        <v>3</v>
      </c>
      <c r="I24" s="1">
        <v>22</v>
      </c>
    </row>
    <row r="25" spans="1:9" ht="17.25" customHeight="1">
      <c r="A25" s="1">
        <v>23</v>
      </c>
      <c r="B25" s="1">
        <v>200859480</v>
      </c>
      <c r="C25" s="15">
        <v>79</v>
      </c>
      <c r="D25" s="4" t="str">
        <f t="shared" si="0"/>
        <v>C+</v>
      </c>
      <c r="E25" s="8">
        <f t="shared" si="1"/>
        <v>2.5</v>
      </c>
      <c r="F25" s="16">
        <f t="shared" si="4"/>
        <v>89</v>
      </c>
      <c r="G25" s="4" t="str">
        <f t="shared" si="2"/>
        <v>B+</v>
      </c>
      <c r="H25" s="8">
        <f t="shared" si="3"/>
        <v>3.5</v>
      </c>
      <c r="I25" s="1">
        <v>23</v>
      </c>
    </row>
    <row r="26" spans="1:9" ht="17.25" customHeight="1">
      <c r="A26" s="1">
        <v>24</v>
      </c>
      <c r="B26" s="1">
        <v>200859560</v>
      </c>
      <c r="C26" s="15">
        <v>65.58333333333334</v>
      </c>
      <c r="D26" s="4" t="str">
        <f t="shared" si="0"/>
        <v>D+</v>
      </c>
      <c r="E26" s="8">
        <f t="shared" si="1"/>
        <v>1.5</v>
      </c>
      <c r="F26" s="16">
        <f t="shared" si="4"/>
        <v>75.58333333333334</v>
      </c>
      <c r="G26" s="4" t="str">
        <f t="shared" si="2"/>
        <v>C+</v>
      </c>
      <c r="H26" s="8">
        <f t="shared" si="3"/>
        <v>2.5</v>
      </c>
      <c r="I26" s="1">
        <v>24</v>
      </c>
    </row>
    <row r="27" spans="1:9" ht="17.25" customHeight="1">
      <c r="A27" s="1">
        <v>25</v>
      </c>
      <c r="B27" s="1">
        <v>200885180</v>
      </c>
      <c r="C27" s="15">
        <v>8.75</v>
      </c>
      <c r="D27" s="4"/>
      <c r="E27" s="8"/>
      <c r="F27" s="16" t="s">
        <v>116</v>
      </c>
      <c r="G27" s="4"/>
      <c r="H27" s="8"/>
      <c r="I27" s="1">
        <v>25</v>
      </c>
    </row>
    <row r="28" spans="1:9" ht="17.25" customHeight="1">
      <c r="A28" s="1">
        <v>26</v>
      </c>
      <c r="B28" s="1">
        <v>200889600</v>
      </c>
      <c r="C28" s="15">
        <v>52.333333333333336</v>
      </c>
      <c r="D28" s="4" t="str">
        <f aca="true" t="shared" si="5" ref="D28:D34">IF(C28&gt;=95,"A+",IF(C28&gt;=90,"A",IF(C28&gt;=85,"B+",IF(C28&gt;=80,"B",IF(C28&gt;=75,"C+",IF(C28&gt;=70,"C",IF(C28&gt;=65,"D+",IF(C28&gt;=60,"D","F"))))))))</f>
        <v>F</v>
      </c>
      <c r="E28" s="8">
        <f aca="true" t="shared" si="6" ref="E28:E34">IF(D28="a+",4,IF(D28="a",3.75,IF(D28="b+",3.5,IF(D28="b",3,IF(D28="c+",2.5,IF(D28="c",2,IF(D28="d+",1.5,IF(D28="d",1,0))))))))</f>
        <v>0</v>
      </c>
      <c r="F28" s="16">
        <f t="shared" si="4"/>
        <v>62.333333333333336</v>
      </c>
      <c r="G28" s="4" t="str">
        <f t="shared" si="2"/>
        <v>D</v>
      </c>
      <c r="H28" s="8">
        <f t="shared" si="3"/>
        <v>1</v>
      </c>
      <c r="I28" s="1">
        <v>26</v>
      </c>
    </row>
    <row r="29" spans="1:9" ht="17.25" customHeight="1">
      <c r="A29" s="1">
        <v>27</v>
      </c>
      <c r="B29" s="1">
        <v>200890860</v>
      </c>
      <c r="C29" s="15">
        <v>80.58333333333334</v>
      </c>
      <c r="D29" s="4" t="str">
        <f t="shared" si="5"/>
        <v>B</v>
      </c>
      <c r="E29" s="8">
        <f t="shared" si="6"/>
        <v>3</v>
      </c>
      <c r="F29" s="16">
        <f t="shared" si="4"/>
        <v>90.58333333333334</v>
      </c>
      <c r="G29" s="4" t="str">
        <f t="shared" si="2"/>
        <v>A</v>
      </c>
      <c r="H29" s="8">
        <f t="shared" si="3"/>
        <v>3.75</v>
      </c>
      <c r="I29" s="1">
        <v>27</v>
      </c>
    </row>
    <row r="30" spans="1:9" ht="17.25" customHeight="1">
      <c r="A30" s="1">
        <v>28</v>
      </c>
      <c r="B30" s="1">
        <v>200893860</v>
      </c>
      <c r="C30" s="15">
        <v>70.5</v>
      </c>
      <c r="D30" s="4" t="str">
        <f t="shared" si="5"/>
        <v>C</v>
      </c>
      <c r="E30" s="8">
        <f t="shared" si="6"/>
        <v>2</v>
      </c>
      <c r="F30" s="16">
        <f t="shared" si="4"/>
        <v>80.5</v>
      </c>
      <c r="G30" s="4" t="str">
        <f t="shared" si="2"/>
        <v>B</v>
      </c>
      <c r="H30" s="8">
        <f t="shared" si="3"/>
        <v>3</v>
      </c>
      <c r="I30" s="1">
        <v>28</v>
      </c>
    </row>
    <row r="31" spans="1:9" ht="17.25" customHeight="1">
      <c r="A31" s="1">
        <v>29</v>
      </c>
      <c r="B31" s="1">
        <v>200894600</v>
      </c>
      <c r="C31" s="15">
        <v>81.16666666666666</v>
      </c>
      <c r="D31" s="4" t="str">
        <f t="shared" si="5"/>
        <v>B</v>
      </c>
      <c r="E31" s="8">
        <f t="shared" si="6"/>
        <v>3</v>
      </c>
      <c r="F31" s="16">
        <f t="shared" si="4"/>
        <v>91.16666666666666</v>
      </c>
      <c r="G31" s="4" t="str">
        <f t="shared" si="2"/>
        <v>A</v>
      </c>
      <c r="H31" s="8">
        <f t="shared" si="3"/>
        <v>3.75</v>
      </c>
      <c r="I31" s="1">
        <v>29</v>
      </c>
    </row>
    <row r="32" spans="1:9" ht="17.25" customHeight="1">
      <c r="A32" s="1">
        <v>30</v>
      </c>
      <c r="B32" s="1">
        <v>200894780</v>
      </c>
      <c r="C32" s="15">
        <v>69.83333333333334</v>
      </c>
      <c r="D32" s="4" t="str">
        <f t="shared" si="5"/>
        <v>D+</v>
      </c>
      <c r="E32" s="8">
        <f t="shared" si="6"/>
        <v>1.5</v>
      </c>
      <c r="F32" s="16">
        <f t="shared" si="4"/>
        <v>79.83333333333334</v>
      </c>
      <c r="G32" s="4" t="str">
        <f t="shared" si="2"/>
        <v>C+</v>
      </c>
      <c r="H32" s="8">
        <f t="shared" si="3"/>
        <v>2.5</v>
      </c>
      <c r="I32" s="1">
        <v>30</v>
      </c>
    </row>
    <row r="33" spans="1:9" ht="17.25" customHeight="1">
      <c r="A33" s="1">
        <v>31</v>
      </c>
      <c r="B33" s="1">
        <v>200894900</v>
      </c>
      <c r="C33" s="15">
        <v>55.166666666666664</v>
      </c>
      <c r="D33" s="4" t="str">
        <f t="shared" si="5"/>
        <v>F</v>
      </c>
      <c r="E33" s="8">
        <f t="shared" si="6"/>
        <v>0</v>
      </c>
      <c r="F33" s="16">
        <f t="shared" si="4"/>
        <v>65.16666666666666</v>
      </c>
      <c r="G33" s="4" t="str">
        <f t="shared" si="2"/>
        <v>D+</v>
      </c>
      <c r="H33" s="8">
        <f t="shared" si="3"/>
        <v>1.5</v>
      </c>
      <c r="I33" s="1">
        <v>31</v>
      </c>
    </row>
    <row r="34" spans="1:9" ht="12.75">
      <c r="A34" s="1">
        <v>32</v>
      </c>
      <c r="B34" s="1">
        <v>200895020</v>
      </c>
      <c r="C34" s="15">
        <v>80.25</v>
      </c>
      <c r="D34" s="4" t="str">
        <f t="shared" si="5"/>
        <v>B</v>
      </c>
      <c r="E34" s="8">
        <f t="shared" si="6"/>
        <v>3</v>
      </c>
      <c r="F34" s="16">
        <f t="shared" si="4"/>
        <v>90.25</v>
      </c>
      <c r="G34" s="4" t="str">
        <f t="shared" si="2"/>
        <v>A</v>
      </c>
      <c r="H34" s="8">
        <f t="shared" si="3"/>
        <v>3.75</v>
      </c>
      <c r="I34" s="3">
        <v>32</v>
      </c>
    </row>
    <row r="35" spans="2:8" ht="12.75">
      <c r="B35" t="s">
        <v>110</v>
      </c>
      <c r="C35">
        <f>AVERAGE(C3:C34)</f>
        <v>67.77864583333333</v>
      </c>
      <c r="D35" t="e">
        <f>AVERAGE(D3:D34)</f>
        <v>#DIV/0!</v>
      </c>
      <c r="E35">
        <f>AVERAGE(E3:E34)</f>
        <v>1.7580645161290323</v>
      </c>
      <c r="F35">
        <f>AVERAGE(F3:F34)</f>
        <v>79.68279569892474</v>
      </c>
      <c r="G35" t="e">
        <f>AVERAGE(G3:G34)</f>
        <v>#DIV/0!</v>
      </c>
      <c r="H35">
        <f>AVERAGE(H3:H34)</f>
        <v>2.6774193548387095</v>
      </c>
    </row>
    <row r="36" spans="2:8" ht="12.75">
      <c r="B36" t="s">
        <v>111</v>
      </c>
      <c r="C36">
        <f>STDEV(C3:C34)</f>
        <v>16.88721825526593</v>
      </c>
      <c r="D36" t="e">
        <f>STDEV(D3:D34)</f>
        <v>#DIV/0!</v>
      </c>
      <c r="E36">
        <f>STDEV(E3:E34)</f>
        <v>1.2901612802406752</v>
      </c>
      <c r="F36">
        <f>STDEV(F3:F34)</f>
        <v>13.220869784150423</v>
      </c>
      <c r="G36" t="e">
        <f>STDEV(G3:G34)</f>
        <v>#DIV/0!</v>
      </c>
      <c r="H36">
        <f>STDEV(H3:H34)</f>
        <v>1.181795153546602</v>
      </c>
    </row>
  </sheetData>
  <sheetProtection/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KFUPM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Ayman Ghannam</dc:creator>
  <cp:keywords/>
  <dc:description/>
  <cp:lastModifiedBy>Ayman ghannam</cp:lastModifiedBy>
  <cp:lastPrinted>2009-06-09T09:54:30Z</cp:lastPrinted>
  <dcterms:created xsi:type="dcterms:W3CDTF">2007-02-26T11:33:07Z</dcterms:created>
  <dcterms:modified xsi:type="dcterms:W3CDTF">2009-06-28T22:10:16Z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-1826894746</vt:i4>
  </property>
  <property fmtid="{D5CDD505-2E9C-101B-9397-08002B2CF9AE}" pid="3" name="_EmailSubject">
    <vt:lpwstr/>
  </property>
  <property fmtid="{D5CDD505-2E9C-101B-9397-08002B2CF9AE}" pid="4" name="_AuthorEmail">
    <vt:lpwstr>ghannama@kfupm.edu.sa</vt:lpwstr>
  </property>
  <property fmtid="{D5CDD505-2E9C-101B-9397-08002B2CF9AE}" pid="5" name="_AuthorEmailDisplayName">
    <vt:lpwstr>Ayman ghannam</vt:lpwstr>
  </property>
  <property fmtid="{D5CDD505-2E9C-101B-9397-08002B2CF9AE}" pid="6" name="_ReviewingToolsShownOnce">
    <vt:lpwstr/>
  </property>
</Properties>
</file>