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15" windowHeight="8955" activeTab="3"/>
  </bookViews>
  <sheets>
    <sheet name="Names" sheetId="1" r:id="rId1"/>
    <sheet name="attendance" sheetId="2" r:id="rId2"/>
    <sheet name="Final Grades" sheetId="3" r:id="rId3"/>
    <sheet name="Final Grades (2)" sheetId="4" r:id="rId4"/>
  </sheets>
  <definedNames/>
  <calcPr fullCalcOnLoad="1"/>
</workbook>
</file>

<file path=xl/sharedStrings.xml><?xml version="1.0" encoding="utf-8"?>
<sst xmlns="http://schemas.openxmlformats.org/spreadsheetml/2006/main" count="49" uniqueCount="32">
  <si>
    <t>Q1/15</t>
  </si>
  <si>
    <t>Q2/15</t>
  </si>
  <si>
    <t>Final/50</t>
  </si>
  <si>
    <t>average=</t>
  </si>
  <si>
    <t>Q3/20</t>
  </si>
  <si>
    <t>ID</t>
  </si>
  <si>
    <t>S#</t>
  </si>
  <si>
    <t>EP</t>
  </si>
  <si>
    <t>Grade/200</t>
  </si>
  <si>
    <t>after Average/200</t>
  </si>
  <si>
    <t>stdv=</t>
  </si>
  <si>
    <t>BA-OBAID, ABDUL-AZI</t>
  </si>
  <si>
    <t>AL-ZAHRANI, ABDUL-A</t>
  </si>
  <si>
    <t>AL-HUMAIDAN, MOHAMM</t>
  </si>
  <si>
    <t>BA-SAGAR, AHMAD MOH</t>
  </si>
  <si>
    <t>FAIRAG, AMR MOHAMMA</t>
  </si>
  <si>
    <t>AL-JABARTI, NAYEF A</t>
  </si>
  <si>
    <t>AL-ZAHRANI, KHALED</t>
  </si>
  <si>
    <t>AL-KHATHAMI, MOHAMM</t>
  </si>
  <si>
    <t>AL-JAMAN, HAMAD FAH</t>
  </si>
  <si>
    <t>KATIB, MAJD HASHEM</t>
  </si>
  <si>
    <t>AL-DARAAN, IBRAHIM</t>
  </si>
  <si>
    <t>AL-HAZZANI, TURKI N</t>
  </si>
  <si>
    <t>AL-DHUYAN, TAREQ SA</t>
  </si>
  <si>
    <t>AL-KHAMEES, MOHANNA</t>
  </si>
  <si>
    <t>AL-ANAZI, OSAMAH MU</t>
  </si>
  <si>
    <t>Name</t>
  </si>
  <si>
    <t>Term=20082  </t>
  </si>
  <si>
    <t>course=PHYS102  </t>
  </si>
  <si>
    <t>Section=63 </t>
  </si>
  <si>
    <t>after Ave</t>
  </si>
  <si>
    <t xml:space="preserve">The last day to check your grades with me is17 /6/2009
My office hours will be as the following:
11:00am-2:00pm U &amp; 11:00am- 2:00pm T
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</si>
</sst>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25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21" fillId="25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25" borderId="11" xfId="0" applyFont="1" applyFill="1" applyBorder="1" applyAlignment="1">
      <alignment horizontal="center" wrapText="1"/>
    </xf>
    <xf numFmtId="0" fontId="0" fillId="25" borderId="12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1" fontId="0" fillId="0" borderId="0" xfId="0" applyNumberFormat="1" applyAlignment="1">
      <alignment/>
    </xf>
    <xf numFmtId="0" fontId="0" fillId="24" borderId="13" xfId="0" applyFont="1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0" fontId="0" fillId="24" borderId="16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 wrapText="1"/>
    </xf>
    <xf numFmtId="0" fontId="0" fillId="24" borderId="18" xfId="0" applyFont="1" applyFill="1" applyBorder="1" applyAlignment="1">
      <alignment horizontal="center" wrapText="1"/>
    </xf>
    <xf numFmtId="0" fontId="0" fillId="24" borderId="19" xfId="0" applyFont="1" applyFill="1" applyBorder="1" applyAlignment="1">
      <alignment horizontal="center" wrapText="1"/>
    </xf>
    <xf numFmtId="0" fontId="0" fillId="24" borderId="2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35" sqref="C35"/>
    </sheetView>
  </sheetViews>
  <sheetFormatPr defaultColWidth="9.140625" defaultRowHeight="12.75"/>
  <cols>
    <col min="1" max="1" width="3.28125" style="2" customWidth="1"/>
    <col min="2" max="2" width="10.57421875" style="2" customWidth="1"/>
    <col min="3" max="3" width="28.8515625" style="2" customWidth="1"/>
    <col min="4" max="4" width="26.28125" style="0" customWidth="1"/>
  </cols>
  <sheetData>
    <row r="1" ht="12.75" customHeight="1">
      <c r="C1"/>
    </row>
    <row r="2" spans="3:5" ht="12.75">
      <c r="C2" s="29" t="s">
        <v>27</v>
      </c>
      <c r="E2" s="2"/>
    </row>
    <row r="3" spans="3:5" ht="12.75" customHeight="1">
      <c r="C3" s="29" t="s">
        <v>28</v>
      </c>
      <c r="E3" s="2"/>
    </row>
    <row r="4" spans="3:5" ht="12.75">
      <c r="C4" s="29" t="s">
        <v>29</v>
      </c>
      <c r="E4" s="2"/>
    </row>
    <row r="5" ht="12.75" customHeight="1">
      <c r="C5"/>
    </row>
    <row r="6" spans="1:5" ht="12.75">
      <c r="A6" s="1" t="s">
        <v>6</v>
      </c>
      <c r="B6" s="1" t="s">
        <v>5</v>
      </c>
      <c r="C6" s="27" t="s">
        <v>26</v>
      </c>
      <c r="D6" s="27"/>
      <c r="E6" s="27"/>
    </row>
    <row r="7" spans="1:5" ht="12.75">
      <c r="A7" s="4">
        <v>1</v>
      </c>
      <c r="B7" s="4">
        <v>200617360</v>
      </c>
      <c r="C7" s="28" t="s">
        <v>11</v>
      </c>
      <c r="D7" s="27"/>
      <c r="E7" s="27"/>
    </row>
    <row r="8" spans="1:5" ht="12.75">
      <c r="A8" s="4">
        <v>2</v>
      </c>
      <c r="B8" s="4">
        <v>200626100</v>
      </c>
      <c r="C8" s="28" t="s">
        <v>12</v>
      </c>
      <c r="D8" s="27"/>
      <c r="E8" s="27"/>
    </row>
    <row r="9" spans="1:5" ht="12.75">
      <c r="A9" s="4">
        <v>3</v>
      </c>
      <c r="B9" s="4">
        <v>200639020</v>
      </c>
      <c r="C9" s="28" t="s">
        <v>13</v>
      </c>
      <c r="D9" s="27"/>
      <c r="E9" s="27"/>
    </row>
    <row r="10" spans="1:5" ht="12.75">
      <c r="A10" s="4">
        <v>4</v>
      </c>
      <c r="B10" s="4">
        <v>200716950</v>
      </c>
      <c r="C10" s="28" t="s">
        <v>14</v>
      </c>
      <c r="D10" s="27"/>
      <c r="E10" s="27"/>
    </row>
    <row r="11" spans="1:5" ht="12.75">
      <c r="A11" s="4">
        <v>5</v>
      </c>
      <c r="B11" s="4">
        <v>200718410</v>
      </c>
      <c r="C11" s="28" t="s">
        <v>15</v>
      </c>
      <c r="D11" s="27"/>
      <c r="E11" s="27"/>
    </row>
    <row r="12" spans="1:5" ht="12.75">
      <c r="A12" s="4">
        <v>6</v>
      </c>
      <c r="B12" s="4">
        <v>200719590</v>
      </c>
      <c r="C12" s="28" t="s">
        <v>16</v>
      </c>
      <c r="D12" s="27"/>
      <c r="E12" s="27"/>
    </row>
    <row r="13" spans="1:5" ht="12.75">
      <c r="A13" s="4">
        <v>7</v>
      </c>
      <c r="B13" s="4">
        <v>200720450</v>
      </c>
      <c r="C13" s="28" t="s">
        <v>17</v>
      </c>
      <c r="D13" s="27"/>
      <c r="E13" s="27"/>
    </row>
    <row r="14" spans="1:5" ht="12.75">
      <c r="A14" s="4">
        <v>8</v>
      </c>
      <c r="B14" s="4">
        <v>200723530</v>
      </c>
      <c r="C14" s="28" t="s">
        <v>18</v>
      </c>
      <c r="D14" s="27"/>
      <c r="E14" s="27"/>
    </row>
    <row r="15" spans="1:5" ht="12.75">
      <c r="A15" s="4">
        <v>9</v>
      </c>
      <c r="B15" s="4">
        <v>200737150</v>
      </c>
      <c r="C15" s="28" t="s">
        <v>19</v>
      </c>
      <c r="D15" s="27"/>
      <c r="E15" s="27"/>
    </row>
    <row r="16" spans="1:5" ht="12.75">
      <c r="A16" s="4">
        <v>10</v>
      </c>
      <c r="B16" s="4">
        <v>200739230</v>
      </c>
      <c r="C16" s="28" t="s">
        <v>20</v>
      </c>
      <c r="D16" s="27"/>
      <c r="E16" s="27"/>
    </row>
    <row r="17" spans="1:5" ht="12.75">
      <c r="A17" s="4">
        <v>11</v>
      </c>
      <c r="B17" s="4">
        <v>200739270</v>
      </c>
      <c r="C17" s="28" t="s">
        <v>21</v>
      </c>
      <c r="D17" s="27"/>
      <c r="E17" s="27"/>
    </row>
    <row r="18" spans="1:5" ht="12.75">
      <c r="A18" s="4">
        <v>12</v>
      </c>
      <c r="B18" s="4">
        <v>200740650</v>
      </c>
      <c r="C18" s="28" t="s">
        <v>22</v>
      </c>
      <c r="D18" s="27"/>
      <c r="E18" s="27"/>
    </row>
    <row r="19" spans="1:5" ht="12.75">
      <c r="A19" s="4">
        <v>13</v>
      </c>
      <c r="B19" s="4">
        <v>200741950</v>
      </c>
      <c r="C19" s="28" t="s">
        <v>23</v>
      </c>
      <c r="D19" s="27"/>
      <c r="E19" s="27"/>
    </row>
    <row r="20" spans="1:5" ht="12.75">
      <c r="A20" s="4">
        <v>14</v>
      </c>
      <c r="B20" s="4">
        <v>200741970</v>
      </c>
      <c r="C20" s="28" t="s">
        <v>24</v>
      </c>
      <c r="D20" s="27"/>
      <c r="E20" s="27"/>
    </row>
    <row r="21" spans="1:5" ht="12.75">
      <c r="A21" s="4">
        <v>15</v>
      </c>
      <c r="B21" s="4">
        <v>200764810</v>
      </c>
      <c r="C21" s="28" t="s">
        <v>25</v>
      </c>
      <c r="D21" s="27"/>
      <c r="E21" s="27"/>
    </row>
    <row r="22" spans="1:5" ht="12.75">
      <c r="A22" s="1"/>
      <c r="B22" s="1"/>
      <c r="C22" s="27"/>
      <c r="D22" s="27"/>
      <c r="E22" s="27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3"/>
  <sheetViews>
    <sheetView workbookViewId="0" topLeftCell="A10">
      <selection activeCell="U27" sqref="U27:V28"/>
    </sheetView>
  </sheetViews>
  <sheetFormatPr defaultColWidth="9.140625" defaultRowHeight="12.75"/>
  <cols>
    <col min="1" max="2" width="3.140625" style="2" customWidth="1"/>
    <col min="3" max="4" width="6.140625" style="2" customWidth="1"/>
    <col min="5" max="5" width="5.28125" style="2" customWidth="1"/>
    <col min="6" max="6" width="3.00390625" style="2" customWidth="1"/>
    <col min="7" max="11" width="6.421875" style="2" customWidth="1"/>
    <col min="12" max="12" width="3.00390625" style="2" customWidth="1"/>
    <col min="13" max="13" width="10.00390625" style="2" customWidth="1"/>
    <col min="14" max="18" width="6.421875" style="2" customWidth="1"/>
    <col min="19" max="19" width="6.8515625" style="2" customWidth="1"/>
    <col min="20" max="20" width="3.57421875" style="2" customWidth="1"/>
    <col min="21" max="21" width="8.57421875" style="5" customWidth="1"/>
    <col min="22" max="22" width="8.140625" style="2" customWidth="1"/>
  </cols>
  <sheetData>
    <row r="3" ht="12.75">
      <c r="D3" s="29" t="s">
        <v>27</v>
      </c>
    </row>
    <row r="4" ht="12.75">
      <c r="D4" s="29" t="s">
        <v>28</v>
      </c>
    </row>
    <row r="5" spans="4:13" ht="15.75">
      <c r="D5" s="29" t="s">
        <v>29</v>
      </c>
      <c r="M5" s="3"/>
    </row>
    <row r="6" ht="12.75">
      <c r="V6" s="2">
        <v>3</v>
      </c>
    </row>
    <row r="7" spans="1:22" ht="18.75" customHeight="1">
      <c r="A7" s="1" t="s">
        <v>6</v>
      </c>
      <c r="B7" s="1" t="s">
        <v>7</v>
      </c>
      <c r="C7" s="6" t="s">
        <v>0</v>
      </c>
      <c r="D7" s="6" t="s">
        <v>1</v>
      </c>
      <c r="E7" s="6" t="s">
        <v>4</v>
      </c>
      <c r="F7" s="1" t="s">
        <v>6</v>
      </c>
      <c r="G7" s="26">
        <v>1</v>
      </c>
      <c r="H7" s="26">
        <v>2</v>
      </c>
      <c r="I7" s="26">
        <v>3</v>
      </c>
      <c r="J7" s="26">
        <v>4</v>
      </c>
      <c r="K7" s="25">
        <v>5</v>
      </c>
      <c r="L7" s="1" t="s">
        <v>6</v>
      </c>
      <c r="M7" s="7" t="s">
        <v>5</v>
      </c>
      <c r="N7" s="24">
        <v>6</v>
      </c>
      <c r="O7" s="7">
        <v>7</v>
      </c>
      <c r="P7" s="7">
        <v>8</v>
      </c>
      <c r="Q7" s="7">
        <v>9</v>
      </c>
      <c r="R7" s="7">
        <v>10</v>
      </c>
      <c r="S7" s="8" t="s">
        <v>2</v>
      </c>
      <c r="T7" s="1" t="s">
        <v>6</v>
      </c>
      <c r="U7" s="22" t="s">
        <v>8</v>
      </c>
      <c r="V7" s="10" t="s">
        <v>30</v>
      </c>
    </row>
    <row r="8" spans="1:22" ht="18.75" customHeight="1">
      <c r="A8" s="4">
        <v>1</v>
      </c>
      <c r="B8" s="9"/>
      <c r="C8" s="9">
        <v>2</v>
      </c>
      <c r="D8" s="9">
        <v>4</v>
      </c>
      <c r="E8" s="21">
        <v>15</v>
      </c>
      <c r="F8" s="28">
        <v>1</v>
      </c>
      <c r="G8" s="9">
        <v>5</v>
      </c>
      <c r="H8" s="9">
        <v>7</v>
      </c>
      <c r="I8" s="20">
        <v>8</v>
      </c>
      <c r="J8" s="20">
        <v>8.5</v>
      </c>
      <c r="K8" s="13">
        <v>9</v>
      </c>
      <c r="L8" s="28">
        <v>1</v>
      </c>
      <c r="M8" s="28">
        <v>200617360</v>
      </c>
      <c r="N8" s="14">
        <v>9</v>
      </c>
      <c r="O8" s="2">
        <v>9</v>
      </c>
      <c r="P8" s="15">
        <v>10</v>
      </c>
      <c r="Q8" s="15">
        <v>7</v>
      </c>
      <c r="R8" s="15">
        <v>6.5</v>
      </c>
      <c r="S8" s="9">
        <v>26</v>
      </c>
      <c r="T8" s="4">
        <v>1</v>
      </c>
      <c r="U8" s="22">
        <f>C8+D8+E8+B8+G8+H8+I8+J8+K8+N8+O8+P8+Q8+R8+S8</f>
        <v>126</v>
      </c>
      <c r="V8" s="34">
        <v>129</v>
      </c>
    </row>
    <row r="9" spans="1:22" ht="18.75" customHeight="1">
      <c r="A9" s="4">
        <v>2</v>
      </c>
      <c r="B9" s="9"/>
      <c r="C9" s="9"/>
      <c r="D9" s="9">
        <v>10</v>
      </c>
      <c r="E9" s="21">
        <v>12</v>
      </c>
      <c r="F9" s="28">
        <v>2</v>
      </c>
      <c r="G9" s="9">
        <v>5.5</v>
      </c>
      <c r="H9" s="9">
        <v>7.5</v>
      </c>
      <c r="I9" s="9">
        <v>8</v>
      </c>
      <c r="J9" s="9">
        <v>8.5</v>
      </c>
      <c r="K9" s="13">
        <v>9</v>
      </c>
      <c r="L9" s="28">
        <v>2</v>
      </c>
      <c r="M9" s="28">
        <v>200626100</v>
      </c>
      <c r="N9" s="14">
        <v>9</v>
      </c>
      <c r="O9" s="2">
        <v>9.5</v>
      </c>
      <c r="P9" s="15">
        <v>10</v>
      </c>
      <c r="Q9" s="15">
        <v>10</v>
      </c>
      <c r="R9" s="15">
        <v>7</v>
      </c>
      <c r="S9" s="9">
        <v>20</v>
      </c>
      <c r="T9" s="4">
        <v>2</v>
      </c>
      <c r="U9" s="22">
        <f aca="true" t="shared" si="0" ref="U9:U22">C9+D9+E9+B9+G9+H9+I9+J9+K9+N9+O9+P9+Q9+R9+S9</f>
        <v>126</v>
      </c>
      <c r="V9" s="34">
        <v>129</v>
      </c>
    </row>
    <row r="10" spans="1:22" ht="18.75" customHeight="1">
      <c r="A10" s="4">
        <v>3</v>
      </c>
      <c r="B10" s="9"/>
      <c r="C10" s="9">
        <v>2</v>
      </c>
      <c r="D10" s="9">
        <v>2</v>
      </c>
      <c r="E10" s="21">
        <v>10</v>
      </c>
      <c r="F10" s="28">
        <v>3</v>
      </c>
      <c r="G10" s="9">
        <v>3</v>
      </c>
      <c r="H10" s="9">
        <v>7.5</v>
      </c>
      <c r="I10" s="9">
        <v>8</v>
      </c>
      <c r="J10" s="9">
        <v>9.5</v>
      </c>
      <c r="K10" s="13">
        <v>9</v>
      </c>
      <c r="L10" s="28">
        <v>3</v>
      </c>
      <c r="M10" s="28">
        <v>200639020</v>
      </c>
      <c r="N10" s="14">
        <v>8</v>
      </c>
      <c r="O10" s="15">
        <v>8</v>
      </c>
      <c r="P10" s="15">
        <v>9</v>
      </c>
      <c r="Q10" s="15">
        <v>9.5</v>
      </c>
      <c r="R10" s="15">
        <v>6</v>
      </c>
      <c r="S10" s="9">
        <v>8</v>
      </c>
      <c r="T10" s="4">
        <v>3</v>
      </c>
      <c r="U10" s="22">
        <f t="shared" si="0"/>
        <v>99.5</v>
      </c>
      <c r="V10" s="34">
        <v>102.5</v>
      </c>
    </row>
    <row r="11" spans="1:22" ht="18.75" customHeight="1">
      <c r="A11" s="4">
        <v>4</v>
      </c>
      <c r="B11" s="9"/>
      <c r="C11" s="9">
        <v>7</v>
      </c>
      <c r="D11" s="9">
        <v>3</v>
      </c>
      <c r="E11" s="21">
        <v>14</v>
      </c>
      <c r="F11" s="28">
        <v>4</v>
      </c>
      <c r="G11" s="9">
        <v>5</v>
      </c>
      <c r="H11" s="9">
        <v>7.5</v>
      </c>
      <c r="I11" s="9">
        <v>9.5</v>
      </c>
      <c r="J11" s="9">
        <v>8.5</v>
      </c>
      <c r="K11" s="13">
        <v>9.5</v>
      </c>
      <c r="L11" s="28">
        <v>4</v>
      </c>
      <c r="M11" s="28">
        <v>200716950</v>
      </c>
      <c r="N11" s="14">
        <v>9.5</v>
      </c>
      <c r="O11" s="15">
        <v>8</v>
      </c>
      <c r="P11" s="15">
        <v>9.5</v>
      </c>
      <c r="Q11" s="15">
        <v>10</v>
      </c>
      <c r="R11" s="15">
        <v>8</v>
      </c>
      <c r="S11" s="9">
        <v>20</v>
      </c>
      <c r="T11" s="4">
        <v>4</v>
      </c>
      <c r="U11" s="22">
        <f t="shared" si="0"/>
        <v>129</v>
      </c>
      <c r="V11" s="34">
        <v>132</v>
      </c>
    </row>
    <row r="12" spans="1:22" ht="18.75" customHeight="1">
      <c r="A12" s="4">
        <v>5</v>
      </c>
      <c r="B12" s="9">
        <v>2</v>
      </c>
      <c r="C12" s="9">
        <v>5</v>
      </c>
      <c r="D12" s="9">
        <v>10</v>
      </c>
      <c r="E12" s="21">
        <v>15</v>
      </c>
      <c r="F12" s="28">
        <v>5</v>
      </c>
      <c r="G12" s="9">
        <v>5.5</v>
      </c>
      <c r="H12" s="9">
        <v>6.5</v>
      </c>
      <c r="I12" s="9">
        <v>9.5</v>
      </c>
      <c r="J12" s="9">
        <v>10</v>
      </c>
      <c r="K12" s="13">
        <v>9.5</v>
      </c>
      <c r="L12" s="28">
        <v>5</v>
      </c>
      <c r="M12" s="28">
        <v>200718410</v>
      </c>
      <c r="N12" s="17">
        <v>8.5</v>
      </c>
      <c r="O12" s="15">
        <v>8</v>
      </c>
      <c r="P12" s="18">
        <v>10</v>
      </c>
      <c r="Q12" s="18">
        <v>10</v>
      </c>
      <c r="R12" s="18">
        <v>8</v>
      </c>
      <c r="S12" s="9">
        <v>28</v>
      </c>
      <c r="T12" s="4">
        <v>5</v>
      </c>
      <c r="U12" s="22">
        <f t="shared" si="0"/>
        <v>145.5</v>
      </c>
      <c r="V12" s="34">
        <v>148.5</v>
      </c>
    </row>
    <row r="13" spans="1:22" ht="18.75" customHeight="1">
      <c r="A13" s="9">
        <v>6</v>
      </c>
      <c r="B13" s="9">
        <v>2</v>
      </c>
      <c r="C13" s="9">
        <v>1</v>
      </c>
      <c r="D13" s="9">
        <v>2</v>
      </c>
      <c r="E13" s="21">
        <v>16</v>
      </c>
      <c r="F13" s="28">
        <v>6</v>
      </c>
      <c r="G13" s="9">
        <v>5.5</v>
      </c>
      <c r="H13" s="9">
        <v>8</v>
      </c>
      <c r="I13" s="9">
        <v>9.5</v>
      </c>
      <c r="J13" s="9">
        <v>9</v>
      </c>
      <c r="K13" s="13">
        <v>9.5</v>
      </c>
      <c r="L13" s="28">
        <v>6</v>
      </c>
      <c r="M13" s="28">
        <v>200719590</v>
      </c>
      <c r="N13" s="14">
        <v>9.5</v>
      </c>
      <c r="O13" s="15">
        <v>10</v>
      </c>
      <c r="P13" s="15">
        <v>10</v>
      </c>
      <c r="Q13" s="15">
        <v>9.5</v>
      </c>
      <c r="R13" s="15">
        <v>9.5</v>
      </c>
      <c r="S13" s="9">
        <v>6</v>
      </c>
      <c r="T13" s="9">
        <v>6</v>
      </c>
      <c r="U13" s="22">
        <f t="shared" si="0"/>
        <v>117</v>
      </c>
      <c r="V13" s="34">
        <v>120</v>
      </c>
    </row>
    <row r="14" spans="1:22" ht="18.75" customHeight="1">
      <c r="A14" s="19">
        <v>7</v>
      </c>
      <c r="B14" s="19">
        <v>1</v>
      </c>
      <c r="C14" s="19">
        <v>5</v>
      </c>
      <c r="D14" s="19">
        <v>10</v>
      </c>
      <c r="E14" s="30"/>
      <c r="F14" s="31">
        <v>7</v>
      </c>
      <c r="G14" s="19">
        <v>5.5</v>
      </c>
      <c r="H14" s="19">
        <v>8</v>
      </c>
      <c r="I14" s="19">
        <v>9.5</v>
      </c>
      <c r="J14" s="19">
        <v>8.5</v>
      </c>
      <c r="K14" s="32">
        <v>9</v>
      </c>
      <c r="L14" s="31">
        <v>7</v>
      </c>
      <c r="M14" s="31">
        <v>200720450</v>
      </c>
      <c r="N14" s="33">
        <v>9</v>
      </c>
      <c r="O14" s="35">
        <v>10</v>
      </c>
      <c r="P14" s="34">
        <v>10</v>
      </c>
      <c r="Q14" s="34">
        <v>9</v>
      </c>
      <c r="R14" s="34"/>
      <c r="S14" s="19"/>
      <c r="T14" s="19">
        <v>7</v>
      </c>
      <c r="U14" s="22"/>
      <c r="V14" s="22"/>
    </row>
    <row r="15" spans="1:22" ht="18.75" customHeight="1">
      <c r="A15" s="9">
        <v>8</v>
      </c>
      <c r="B15" s="9"/>
      <c r="C15" s="9">
        <v>3</v>
      </c>
      <c r="D15" s="9">
        <v>10</v>
      </c>
      <c r="E15" s="21">
        <v>17</v>
      </c>
      <c r="F15" s="28">
        <v>8</v>
      </c>
      <c r="G15" s="9">
        <v>4.5</v>
      </c>
      <c r="H15" s="9">
        <v>8.5</v>
      </c>
      <c r="I15" s="9">
        <v>9.5</v>
      </c>
      <c r="J15" s="9">
        <v>8.5</v>
      </c>
      <c r="K15" s="13">
        <v>10</v>
      </c>
      <c r="L15" s="28">
        <v>8</v>
      </c>
      <c r="M15" s="28">
        <v>200723530</v>
      </c>
      <c r="N15" s="14">
        <v>9.5</v>
      </c>
      <c r="O15" s="15">
        <v>10</v>
      </c>
      <c r="P15" s="15">
        <v>10</v>
      </c>
      <c r="Q15" s="15">
        <v>9</v>
      </c>
      <c r="R15" s="15">
        <v>8.5</v>
      </c>
      <c r="S15" s="9">
        <v>34</v>
      </c>
      <c r="T15" s="9">
        <v>8</v>
      </c>
      <c r="U15" s="22">
        <f t="shared" si="0"/>
        <v>152</v>
      </c>
      <c r="V15" s="34">
        <v>155</v>
      </c>
    </row>
    <row r="16" spans="1:22" ht="18.75" customHeight="1">
      <c r="A16" s="9">
        <v>9</v>
      </c>
      <c r="B16" s="9"/>
      <c r="C16" s="9">
        <v>1</v>
      </c>
      <c r="D16" s="9">
        <v>2</v>
      </c>
      <c r="E16" s="21">
        <v>18</v>
      </c>
      <c r="F16" s="28">
        <v>9</v>
      </c>
      <c r="G16" s="9">
        <v>5.5</v>
      </c>
      <c r="H16" s="9">
        <v>7</v>
      </c>
      <c r="I16" s="9">
        <v>9</v>
      </c>
      <c r="J16" s="9">
        <v>7.5</v>
      </c>
      <c r="K16" s="13">
        <v>9.5</v>
      </c>
      <c r="L16" s="28">
        <v>9</v>
      </c>
      <c r="M16" s="28">
        <v>200737150</v>
      </c>
      <c r="N16" s="14">
        <v>9</v>
      </c>
      <c r="O16" s="15">
        <v>9</v>
      </c>
      <c r="P16" s="15">
        <v>9.5</v>
      </c>
      <c r="Q16" s="15">
        <v>6</v>
      </c>
      <c r="R16" s="15">
        <v>8</v>
      </c>
      <c r="S16" s="9">
        <v>23</v>
      </c>
      <c r="T16" s="9">
        <v>9</v>
      </c>
      <c r="U16" s="22">
        <f t="shared" si="0"/>
        <v>124</v>
      </c>
      <c r="V16" s="34">
        <v>127</v>
      </c>
    </row>
    <row r="17" spans="1:22" ht="18.75" customHeight="1">
      <c r="A17" s="19">
        <v>10</v>
      </c>
      <c r="B17" s="19"/>
      <c r="C17" s="19"/>
      <c r="D17" s="19"/>
      <c r="E17" s="30"/>
      <c r="F17" s="31">
        <v>10</v>
      </c>
      <c r="G17" s="19">
        <v>3</v>
      </c>
      <c r="H17" s="19">
        <v>6.5</v>
      </c>
      <c r="I17" s="19"/>
      <c r="J17" s="19"/>
      <c r="K17" s="32"/>
      <c r="L17" s="31">
        <v>10</v>
      </c>
      <c r="M17" s="31">
        <v>200739230</v>
      </c>
      <c r="N17" s="33"/>
      <c r="O17" s="34"/>
      <c r="P17" s="34"/>
      <c r="Q17" s="34"/>
      <c r="R17" s="34"/>
      <c r="S17" s="19"/>
      <c r="T17" s="19">
        <v>10</v>
      </c>
      <c r="U17" s="22"/>
      <c r="V17" s="22"/>
    </row>
    <row r="18" spans="1:22" ht="18.75" customHeight="1">
      <c r="A18" s="9">
        <v>11</v>
      </c>
      <c r="B18" s="9"/>
      <c r="C18" s="9">
        <v>13</v>
      </c>
      <c r="D18" s="9">
        <v>10</v>
      </c>
      <c r="E18" s="21">
        <v>18</v>
      </c>
      <c r="F18" s="28">
        <v>11</v>
      </c>
      <c r="G18" s="9">
        <v>6.5</v>
      </c>
      <c r="H18" s="9">
        <v>8</v>
      </c>
      <c r="I18" s="9">
        <v>9.5</v>
      </c>
      <c r="J18" s="9">
        <v>9.5</v>
      </c>
      <c r="K18" s="13">
        <v>9.5</v>
      </c>
      <c r="L18" s="28">
        <v>11</v>
      </c>
      <c r="M18" s="28">
        <v>200739270</v>
      </c>
      <c r="N18" s="14">
        <v>9</v>
      </c>
      <c r="O18" s="15">
        <v>9.5</v>
      </c>
      <c r="P18" s="15">
        <v>9.5</v>
      </c>
      <c r="Q18" s="15">
        <v>10</v>
      </c>
      <c r="R18" s="15">
        <v>7</v>
      </c>
      <c r="S18" s="9">
        <v>23</v>
      </c>
      <c r="T18" s="9">
        <v>11</v>
      </c>
      <c r="U18" s="22">
        <f t="shared" si="0"/>
        <v>152</v>
      </c>
      <c r="V18" s="34">
        <v>155</v>
      </c>
    </row>
    <row r="19" spans="1:22" ht="18.75" customHeight="1">
      <c r="A19" s="9">
        <v>12</v>
      </c>
      <c r="B19" s="9">
        <v>1</v>
      </c>
      <c r="C19" s="9">
        <v>4</v>
      </c>
      <c r="D19" s="9">
        <v>8</v>
      </c>
      <c r="E19" s="21">
        <v>16</v>
      </c>
      <c r="F19" s="28">
        <v>12</v>
      </c>
      <c r="G19" s="9">
        <v>3</v>
      </c>
      <c r="H19" s="9">
        <v>8.5</v>
      </c>
      <c r="I19" s="9">
        <v>10</v>
      </c>
      <c r="J19" s="9">
        <v>8</v>
      </c>
      <c r="K19" s="13">
        <v>10</v>
      </c>
      <c r="L19" s="28">
        <v>12</v>
      </c>
      <c r="M19" s="28">
        <v>200740650</v>
      </c>
      <c r="N19" s="14">
        <v>9.5</v>
      </c>
      <c r="O19" s="15">
        <v>9</v>
      </c>
      <c r="P19" s="15">
        <v>7</v>
      </c>
      <c r="Q19" s="15">
        <v>9.5</v>
      </c>
      <c r="R19" s="23">
        <v>9.5</v>
      </c>
      <c r="S19" s="9">
        <v>29</v>
      </c>
      <c r="T19" s="9">
        <v>12</v>
      </c>
      <c r="U19" s="22">
        <f t="shared" si="0"/>
        <v>142</v>
      </c>
      <c r="V19" s="34">
        <v>145</v>
      </c>
    </row>
    <row r="20" spans="1:22" ht="18.75" customHeight="1">
      <c r="A20" s="9">
        <v>13</v>
      </c>
      <c r="B20" s="9"/>
      <c r="C20" s="9">
        <v>5</v>
      </c>
      <c r="D20" s="9">
        <v>6</v>
      </c>
      <c r="E20" s="21">
        <v>13</v>
      </c>
      <c r="F20" s="28">
        <v>13</v>
      </c>
      <c r="G20" s="9">
        <v>6.5</v>
      </c>
      <c r="H20" s="9">
        <v>8.5</v>
      </c>
      <c r="I20" s="9">
        <v>9.5</v>
      </c>
      <c r="J20" s="9">
        <v>8.5</v>
      </c>
      <c r="K20" s="13">
        <v>8.5</v>
      </c>
      <c r="L20" s="28">
        <v>13</v>
      </c>
      <c r="M20" s="28">
        <v>200741950</v>
      </c>
      <c r="N20" s="14">
        <v>9.5</v>
      </c>
      <c r="O20" s="15">
        <v>10</v>
      </c>
      <c r="P20" s="15">
        <v>10</v>
      </c>
      <c r="Q20" s="15">
        <v>10</v>
      </c>
      <c r="R20" s="15">
        <v>9</v>
      </c>
      <c r="S20" s="9">
        <v>24</v>
      </c>
      <c r="T20" s="9">
        <v>13</v>
      </c>
      <c r="U20" s="22">
        <f t="shared" si="0"/>
        <v>138</v>
      </c>
      <c r="V20" s="34">
        <v>141</v>
      </c>
    </row>
    <row r="21" spans="1:22" ht="18.75" customHeight="1">
      <c r="A21" s="9">
        <v>14</v>
      </c>
      <c r="B21" s="9">
        <v>2</v>
      </c>
      <c r="C21" s="9">
        <v>11</v>
      </c>
      <c r="D21" s="9">
        <v>10</v>
      </c>
      <c r="E21" s="21">
        <v>17</v>
      </c>
      <c r="F21" s="28">
        <v>14</v>
      </c>
      <c r="G21" s="9">
        <v>6.5</v>
      </c>
      <c r="H21" s="9">
        <v>9</v>
      </c>
      <c r="I21" s="9">
        <v>10</v>
      </c>
      <c r="J21" s="9">
        <v>10</v>
      </c>
      <c r="K21" s="13">
        <v>10</v>
      </c>
      <c r="L21" s="28">
        <v>14</v>
      </c>
      <c r="M21" s="28">
        <v>200741970</v>
      </c>
      <c r="N21" s="14">
        <v>10</v>
      </c>
      <c r="O21" s="15">
        <v>10</v>
      </c>
      <c r="P21" s="15">
        <v>7</v>
      </c>
      <c r="Q21" s="15">
        <v>9.5</v>
      </c>
      <c r="R21" s="15">
        <v>9</v>
      </c>
      <c r="S21" s="9">
        <v>39</v>
      </c>
      <c r="T21" s="9">
        <v>14</v>
      </c>
      <c r="U21" s="22">
        <f t="shared" si="0"/>
        <v>170</v>
      </c>
      <c r="V21" s="34">
        <v>173</v>
      </c>
    </row>
    <row r="22" spans="1:22" ht="18.75" customHeight="1">
      <c r="A22" s="9">
        <v>15</v>
      </c>
      <c r="B22" s="9"/>
      <c r="C22" s="9">
        <v>1</v>
      </c>
      <c r="D22" s="9">
        <v>10</v>
      </c>
      <c r="E22" s="21">
        <v>14</v>
      </c>
      <c r="F22" s="28">
        <v>15</v>
      </c>
      <c r="G22" s="9">
        <v>6</v>
      </c>
      <c r="H22" s="9">
        <v>7</v>
      </c>
      <c r="I22" s="9">
        <v>9.5</v>
      </c>
      <c r="J22" s="9">
        <v>9.5</v>
      </c>
      <c r="K22" s="13">
        <v>10</v>
      </c>
      <c r="L22" s="28">
        <v>15</v>
      </c>
      <c r="M22" s="28">
        <v>200764810</v>
      </c>
      <c r="N22" s="14">
        <v>9</v>
      </c>
      <c r="O22" s="15">
        <v>7.5</v>
      </c>
      <c r="P22" s="15">
        <v>10</v>
      </c>
      <c r="Q22" s="15">
        <v>9</v>
      </c>
      <c r="R22" s="15">
        <v>8.5</v>
      </c>
      <c r="S22" s="9">
        <v>28</v>
      </c>
      <c r="T22" s="9">
        <v>15</v>
      </c>
      <c r="U22" s="22">
        <f t="shared" si="0"/>
        <v>139</v>
      </c>
      <c r="V22" s="22"/>
    </row>
    <row r="23" spans="1:22" ht="18.75" customHeight="1">
      <c r="A23" s="9">
        <v>16</v>
      </c>
      <c r="B23" s="9"/>
      <c r="C23" s="9"/>
      <c r="D23" s="9"/>
      <c r="E23" s="21"/>
      <c r="F23" s="9">
        <v>16</v>
      </c>
      <c r="G23" s="9"/>
      <c r="H23" s="9"/>
      <c r="I23" s="9"/>
      <c r="K23" s="13"/>
      <c r="L23" s="9">
        <v>16</v>
      </c>
      <c r="M23" s="9"/>
      <c r="N23" s="14"/>
      <c r="O23" s="15"/>
      <c r="P23" s="15"/>
      <c r="Q23" s="15"/>
      <c r="R23" s="15"/>
      <c r="S23" s="16"/>
      <c r="T23" s="9">
        <v>16</v>
      </c>
      <c r="U23" s="22"/>
      <c r="V23" s="22"/>
    </row>
    <row r="24" spans="1:22" ht="18.75" customHeight="1">
      <c r="A24" s="4">
        <v>17</v>
      </c>
      <c r="B24" s="9"/>
      <c r="C24" s="9"/>
      <c r="D24" s="9"/>
      <c r="E24" s="21"/>
      <c r="F24" s="4">
        <v>17</v>
      </c>
      <c r="G24" s="9"/>
      <c r="H24" s="9"/>
      <c r="I24" s="9"/>
      <c r="J24" s="9"/>
      <c r="K24" s="13"/>
      <c r="L24" s="4">
        <v>17</v>
      </c>
      <c r="M24" s="4"/>
      <c r="N24" s="14"/>
      <c r="O24" s="15"/>
      <c r="P24" s="15"/>
      <c r="Q24" s="15"/>
      <c r="R24" s="15"/>
      <c r="S24" s="16"/>
      <c r="T24" s="4">
        <v>17</v>
      </c>
      <c r="U24" s="22"/>
      <c r="V24" s="22"/>
    </row>
    <row r="25" spans="1:22" ht="18.75" customHeight="1">
      <c r="A25" s="4">
        <v>18</v>
      </c>
      <c r="B25" s="9"/>
      <c r="C25" s="9"/>
      <c r="D25" s="9"/>
      <c r="E25" s="21"/>
      <c r="F25" s="4">
        <v>18</v>
      </c>
      <c r="G25" s="9"/>
      <c r="H25" s="9"/>
      <c r="I25" s="9"/>
      <c r="J25" s="9"/>
      <c r="K25" s="13"/>
      <c r="L25" s="4">
        <v>18</v>
      </c>
      <c r="M25" s="4"/>
      <c r="N25" s="14"/>
      <c r="O25" s="15"/>
      <c r="P25" s="15"/>
      <c r="Q25" s="15"/>
      <c r="R25" s="15"/>
      <c r="S25" s="16"/>
      <c r="T25" s="4">
        <v>18</v>
      </c>
      <c r="U25" s="22"/>
      <c r="V25" s="22"/>
    </row>
    <row r="26" spans="1:22" ht="18.75" customHeight="1">
      <c r="A26" s="4">
        <v>19</v>
      </c>
      <c r="B26" s="9"/>
      <c r="C26" s="9"/>
      <c r="D26" s="9"/>
      <c r="E26" s="21"/>
      <c r="F26" s="4">
        <v>19</v>
      </c>
      <c r="G26" s="9"/>
      <c r="H26" s="9"/>
      <c r="I26" s="9"/>
      <c r="J26" s="9"/>
      <c r="K26" s="13"/>
      <c r="L26" s="4">
        <v>19</v>
      </c>
      <c r="M26" s="4"/>
      <c r="N26" s="14"/>
      <c r="O26" s="15"/>
      <c r="P26" s="15"/>
      <c r="Q26" s="15"/>
      <c r="R26" s="15"/>
      <c r="S26" s="16"/>
      <c r="T26" s="4">
        <v>19</v>
      </c>
      <c r="U26" s="22"/>
      <c r="V26" s="22"/>
    </row>
    <row r="27" spans="1:23" ht="12.75">
      <c r="A27" s="11"/>
      <c r="B27" s="11"/>
      <c r="C27" s="12">
        <f aca="true" t="shared" si="1" ref="C27:K27">AVERAGE(C8:C15,C17:C22,C24:C26)</f>
        <v>4.916666666666667</v>
      </c>
      <c r="D27" s="12">
        <f t="shared" si="1"/>
        <v>7.3076923076923075</v>
      </c>
      <c r="E27" s="12">
        <f t="shared" si="1"/>
        <v>14.75</v>
      </c>
      <c r="F27" s="12"/>
      <c r="G27" s="12">
        <f t="shared" si="1"/>
        <v>5.071428571428571</v>
      </c>
      <c r="H27" s="12">
        <f t="shared" si="1"/>
        <v>7.714285714285714</v>
      </c>
      <c r="I27" s="12">
        <f t="shared" si="1"/>
        <v>9.23076923076923</v>
      </c>
      <c r="J27" s="12">
        <f>AVERAGE(J8:J15,J17:J21,J24:J26)</f>
        <v>8.916666666666666</v>
      </c>
      <c r="K27" s="12">
        <f t="shared" si="1"/>
        <v>9.423076923076923</v>
      </c>
      <c r="L27" s="12"/>
      <c r="M27" s="12"/>
      <c r="N27" s="12">
        <f>AVERAGE(N8:N15,N17:N22,N24:N26)</f>
        <v>9.153846153846153</v>
      </c>
      <c r="O27" s="12">
        <f>AVERAGE(O10:O16,O17:O22,O24:O26)</f>
        <v>9.083333333333334</v>
      </c>
      <c r="P27" s="12">
        <f>AVERAGE(P8:P15,P17:P22,P24:P26)</f>
        <v>9.384615384615385</v>
      </c>
      <c r="Q27" s="12">
        <f>AVERAGE(Q8:Q15,Q17:Q22,Q24:Q26)</f>
        <v>9.384615384615385</v>
      </c>
      <c r="R27" s="12">
        <f>AVERAGE(R8:R15,R17:R22,R24:R26)</f>
        <v>8.041666666666666</v>
      </c>
      <c r="S27" s="12">
        <f>AVERAGE(S8:S15,S17:S22,S24:S26)</f>
        <v>23.75</v>
      </c>
      <c r="T27" s="12"/>
      <c r="U27" s="22">
        <f>AVERAGE(U8:U22)</f>
        <v>135.3846153846154</v>
      </c>
      <c r="V27" s="22">
        <f>AVERAGE(V8:V22)</f>
        <v>138.08333333333334</v>
      </c>
      <c r="W27" s="37">
        <f>AVERAGE(U8:U13,U15:U16,U18:U22)</f>
        <v>135.3846153846154</v>
      </c>
    </row>
    <row r="28" spans="1:22" ht="12.75">
      <c r="A28" s="11"/>
      <c r="B28" s="11"/>
      <c r="C28" s="12">
        <f aca="true" t="shared" si="2" ref="C28:K28">STDEV(C8:C15,C17:C22,C24:C26)</f>
        <v>3.8009169547583777</v>
      </c>
      <c r="D28" s="12">
        <f t="shared" si="2"/>
        <v>3.4006032647315036</v>
      </c>
      <c r="E28" s="12">
        <f t="shared" si="2"/>
        <v>2.3011854652449344</v>
      </c>
      <c r="F28" s="12"/>
      <c r="G28" s="12">
        <f t="shared" si="2"/>
        <v>1.268814450536449</v>
      </c>
      <c r="H28" s="12">
        <f t="shared" si="2"/>
        <v>0.7774288420142431</v>
      </c>
      <c r="I28" s="12">
        <f t="shared" si="2"/>
        <v>0.7250110520819882</v>
      </c>
      <c r="J28" s="12">
        <f>STDEV(J8:J15,J17:J21,J24:J26)</f>
        <v>0.6685579234215189</v>
      </c>
      <c r="K28" s="12">
        <f t="shared" si="2"/>
        <v>0.49354811679282307</v>
      </c>
      <c r="L28" s="12"/>
      <c r="M28" s="12"/>
      <c r="N28" s="12">
        <f>STDEV(N8:N15,N17:N22,N24:N26)</f>
        <v>0.5157767356382364</v>
      </c>
      <c r="O28" s="12">
        <f>STDEV(O10:O16,O17:O22,O24:O26)</f>
        <v>0.973123680201902</v>
      </c>
      <c r="P28" s="12">
        <f>STDEV(P8:P15,P17:P22,P24:P26)</f>
        <v>1.1021540680610815</v>
      </c>
      <c r="Q28" s="12">
        <f>STDEV(Q8:Q15,Q17:Q22,Q24:Q26)</f>
        <v>0.8204126541423679</v>
      </c>
      <c r="R28" s="12">
        <f>STDEV(R8:R15,R17:R22,R24:R26)</f>
        <v>1.176634903854927</v>
      </c>
      <c r="S28" s="12">
        <f>STDEV(S8:S15,S17:S22,S24:S26)</f>
        <v>9.526279441628825</v>
      </c>
      <c r="T28" s="12"/>
      <c r="U28" s="22">
        <f>STDEV(U8:U22)</f>
        <v>18.001335420548056</v>
      </c>
      <c r="V28" s="22">
        <f>STDEV(V8:V22)</f>
        <v>18.767517069918867</v>
      </c>
    </row>
    <row r="30" spans="8:16" ht="12.75" customHeight="1">
      <c r="H30" s="38" t="s">
        <v>31</v>
      </c>
      <c r="I30" s="39"/>
      <c r="J30" s="39"/>
      <c r="K30" s="39"/>
      <c r="L30" s="39"/>
      <c r="M30" s="39"/>
      <c r="N30" s="39"/>
      <c r="O30" s="39"/>
      <c r="P30" s="40"/>
    </row>
    <row r="31" spans="8:16" ht="12.75">
      <c r="H31" s="41"/>
      <c r="I31" s="42"/>
      <c r="J31" s="42"/>
      <c r="K31" s="42"/>
      <c r="L31" s="42"/>
      <c r="M31" s="42"/>
      <c r="N31" s="42"/>
      <c r="O31" s="42"/>
      <c r="P31" s="43"/>
    </row>
    <row r="32" spans="8:16" ht="12.75">
      <c r="H32" s="41"/>
      <c r="I32" s="42"/>
      <c r="J32" s="42"/>
      <c r="K32" s="42"/>
      <c r="L32" s="42"/>
      <c r="M32" s="42"/>
      <c r="N32" s="42"/>
      <c r="O32" s="42"/>
      <c r="P32" s="43"/>
    </row>
    <row r="33" spans="8:16" ht="12.75">
      <c r="H33" s="44"/>
      <c r="I33" s="45"/>
      <c r="J33" s="45"/>
      <c r="K33" s="45"/>
      <c r="L33" s="45"/>
      <c r="M33" s="45"/>
      <c r="N33" s="45"/>
      <c r="O33" s="45"/>
      <c r="P33" s="46"/>
    </row>
  </sheetData>
  <mergeCells count="1">
    <mergeCell ref="H30:P33"/>
  </mergeCells>
  <printOptions/>
  <pageMargins left="0" right="0" top="0.393700787401575" bottom="0" header="0.393700787401575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43"/>
  <sheetViews>
    <sheetView workbookViewId="0" topLeftCell="A1">
      <selection activeCell="E1" sqref="E1:E16384"/>
    </sheetView>
  </sheetViews>
  <sheetFormatPr defaultColWidth="9.140625" defaultRowHeight="12.75"/>
  <cols>
    <col min="1" max="1" width="3.00390625" style="2" customWidth="1"/>
    <col min="2" max="2" width="10.00390625" style="2" customWidth="1"/>
    <col min="3" max="3" width="10.421875" style="5" customWidth="1"/>
    <col min="4" max="4" width="14.7109375" style="2" customWidth="1"/>
  </cols>
  <sheetData>
    <row r="3" ht="15.75">
      <c r="B3" s="3"/>
    </row>
    <row r="6" spans="1:4" ht="12.75">
      <c r="A6" s="1" t="s">
        <v>6</v>
      </c>
      <c r="B6" s="7" t="s">
        <v>5</v>
      </c>
      <c r="C6" s="22" t="s">
        <v>8</v>
      </c>
      <c r="D6" s="10" t="s">
        <v>9</v>
      </c>
    </row>
    <row r="7" spans="1:4" ht="12.75">
      <c r="A7" s="19">
        <v>16</v>
      </c>
      <c r="B7" s="19"/>
      <c r="C7" s="22"/>
      <c r="D7" s="22"/>
    </row>
    <row r="8" spans="1:4" ht="12.75">
      <c r="A8" s="19">
        <v>9</v>
      </c>
      <c r="B8" s="19"/>
      <c r="C8" s="22"/>
      <c r="D8" s="22"/>
    </row>
    <row r="9" spans="1:4" ht="12.75">
      <c r="A9" s="4">
        <v>5</v>
      </c>
      <c r="B9" s="4"/>
      <c r="C9" s="22"/>
      <c r="D9" s="22"/>
    </row>
    <row r="10" spans="1:4" ht="18.75" customHeight="1">
      <c r="A10" s="4">
        <v>14</v>
      </c>
      <c r="B10" s="4"/>
      <c r="C10" s="22"/>
      <c r="D10" s="22"/>
    </row>
    <row r="11" spans="1:4" ht="12.75">
      <c r="A11" s="4">
        <v>1</v>
      </c>
      <c r="B11" s="4"/>
      <c r="C11" s="22"/>
      <c r="D11" s="22"/>
    </row>
    <row r="12" spans="1:4" ht="12.75">
      <c r="A12" s="4">
        <v>7</v>
      </c>
      <c r="B12" s="4"/>
      <c r="C12" s="22"/>
      <c r="D12" s="22"/>
    </row>
    <row r="13" spans="1:4" ht="12.75">
      <c r="A13" s="4">
        <v>2</v>
      </c>
      <c r="B13" s="4"/>
      <c r="C13" s="22"/>
      <c r="D13" s="22"/>
    </row>
    <row r="14" spans="1:4" ht="12.75">
      <c r="A14" s="4">
        <v>4</v>
      </c>
      <c r="B14" s="4"/>
      <c r="C14" s="22"/>
      <c r="D14" s="22"/>
    </row>
    <row r="15" spans="1:4" ht="12.75">
      <c r="A15" s="19">
        <v>6</v>
      </c>
      <c r="B15" s="19"/>
      <c r="C15" s="22"/>
      <c r="D15" s="22"/>
    </row>
    <row r="16" spans="1:4" ht="12.75">
      <c r="A16" s="4">
        <v>3</v>
      </c>
      <c r="B16" s="4"/>
      <c r="C16" s="22"/>
      <c r="D16" s="22"/>
    </row>
    <row r="17" spans="1:4" ht="12.75">
      <c r="A17" s="4">
        <v>8</v>
      </c>
      <c r="B17" s="4"/>
      <c r="C17" s="22"/>
      <c r="D17" s="22"/>
    </row>
    <row r="18" spans="1:4" ht="12.75">
      <c r="A18" s="4">
        <v>20</v>
      </c>
      <c r="B18" s="4"/>
      <c r="C18" s="22"/>
      <c r="D18" s="22"/>
    </row>
    <row r="19" spans="1:4" ht="12.75">
      <c r="A19" s="4">
        <v>15</v>
      </c>
      <c r="B19" s="4"/>
      <c r="C19" s="22"/>
      <c r="D19" s="22"/>
    </row>
    <row r="20" spans="1:4" ht="12.75">
      <c r="A20" s="4">
        <v>23</v>
      </c>
      <c r="B20" s="4"/>
      <c r="C20" s="22"/>
      <c r="D20" s="22"/>
    </row>
    <row r="21" spans="1:4" ht="12.75">
      <c r="A21" s="4">
        <v>22</v>
      </c>
      <c r="B21" s="4"/>
      <c r="C21" s="22"/>
      <c r="D21" s="22"/>
    </row>
    <row r="22" spans="1:4" ht="12.75">
      <c r="A22" s="4">
        <v>13</v>
      </c>
      <c r="B22" s="4"/>
      <c r="C22" s="22"/>
      <c r="D22" s="22"/>
    </row>
    <row r="23" spans="1:4" ht="12.75">
      <c r="A23" s="4">
        <v>17</v>
      </c>
      <c r="B23" s="4"/>
      <c r="C23" s="22"/>
      <c r="D23" s="22"/>
    </row>
    <row r="24" spans="1:4" ht="12.75">
      <c r="A24" s="4">
        <v>21</v>
      </c>
      <c r="B24" s="4"/>
      <c r="C24" s="22"/>
      <c r="D24" s="22"/>
    </row>
    <row r="25" spans="1:4" ht="12.75">
      <c r="A25" s="4">
        <v>19</v>
      </c>
      <c r="B25" s="4"/>
      <c r="C25" s="22"/>
      <c r="D25" s="22"/>
    </row>
    <row r="26" spans="1:4" ht="12.75">
      <c r="A26" s="4">
        <v>18</v>
      </c>
      <c r="B26" s="4"/>
      <c r="C26" s="22"/>
      <c r="D26" s="22"/>
    </row>
    <row r="27" spans="1:4" ht="12.75">
      <c r="A27" s="4">
        <v>11</v>
      </c>
      <c r="B27" s="4"/>
      <c r="C27" s="22"/>
      <c r="D27" s="22"/>
    </row>
    <row r="28" spans="1:4" ht="12.75">
      <c r="A28" s="4">
        <v>12</v>
      </c>
      <c r="B28" s="4"/>
      <c r="C28" s="22"/>
      <c r="D28" s="22"/>
    </row>
    <row r="29" spans="1:4" ht="12.75">
      <c r="A29" s="4">
        <v>10</v>
      </c>
      <c r="B29" s="4"/>
      <c r="C29" s="22"/>
      <c r="D29" s="22"/>
    </row>
    <row r="30" spans="2:4" ht="12.75">
      <c r="B30" t="s">
        <v>3</v>
      </c>
      <c r="C30" s="22" t="e">
        <f>AVERAGE(C7:C29)</f>
        <v>#DIV/0!</v>
      </c>
      <c r="D30" s="22" t="e">
        <f>AVERAGE(D7:D29)</f>
        <v>#DIV/0!</v>
      </c>
    </row>
    <row r="31" spans="2:4" ht="12.75">
      <c r="B31" t="s">
        <v>10</v>
      </c>
      <c r="C31" s="22" t="e">
        <f>STDEV(C7:C29)</f>
        <v>#DIV/0!</v>
      </c>
      <c r="D31" s="22" t="e">
        <f>STDEV(D7:D29)</f>
        <v>#DIV/0!</v>
      </c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40" spans="1:4" ht="12.75">
      <c r="A40" s="5"/>
      <c r="C40" s="2"/>
      <c r="D40"/>
    </row>
    <row r="41" spans="1:4" ht="12.75">
      <c r="A41" s="5"/>
      <c r="C41" s="2"/>
      <c r="D41"/>
    </row>
    <row r="42" spans="1:4" ht="12.75">
      <c r="A42" s="5"/>
      <c r="C42" s="2"/>
      <c r="D42"/>
    </row>
    <row r="43" spans="1:4" ht="12.75">
      <c r="A43" s="5"/>
      <c r="C43" s="2"/>
      <c r="D43"/>
    </row>
  </sheetData>
  <printOptions/>
  <pageMargins left="0" right="0" top="0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42"/>
  <sheetViews>
    <sheetView tabSelected="1" workbookViewId="0" topLeftCell="E1">
      <selection activeCell="R3" sqref="R3"/>
    </sheetView>
  </sheetViews>
  <sheetFormatPr defaultColWidth="9.140625" defaultRowHeight="12.75"/>
  <cols>
    <col min="1" max="1" width="3.00390625" style="2" customWidth="1"/>
    <col min="2" max="2" width="10.00390625" style="2" customWidth="1"/>
    <col min="3" max="3" width="10.421875" style="5" customWidth="1"/>
    <col min="4" max="4" width="14.7109375" style="2" customWidth="1"/>
    <col min="5" max="5" width="5.00390625" style="2" customWidth="1"/>
    <col min="6" max="6" width="11.8515625" style="2" customWidth="1"/>
    <col min="7" max="8" width="6.8515625" style="2" customWidth="1"/>
    <col min="9" max="9" width="4.140625" style="0" customWidth="1"/>
    <col min="10" max="10" width="11.7109375" style="0" customWidth="1"/>
    <col min="11" max="12" width="6.8515625" style="0" customWidth="1"/>
    <col min="13" max="13" width="4.00390625" style="2" customWidth="1"/>
    <col min="14" max="14" width="10.7109375" style="2" customWidth="1"/>
    <col min="15" max="16" width="7.140625" style="2" customWidth="1"/>
    <col min="17" max="17" width="3.57421875" style="2" customWidth="1"/>
    <col min="18" max="18" width="10.140625" style="2" customWidth="1"/>
    <col min="19" max="20" width="6.7109375" style="2" customWidth="1"/>
    <col min="21" max="21" width="4.7109375" style="2" customWidth="1"/>
    <col min="22" max="22" width="11.28125" style="2" customWidth="1"/>
    <col min="23" max="23" width="6.57421875" style="2" customWidth="1"/>
  </cols>
  <sheetData>
    <row r="3" ht="15.75">
      <c r="B3" s="3"/>
    </row>
    <row r="6" spans="1:21" ht="12.75">
      <c r="A6" s="1" t="s">
        <v>6</v>
      </c>
      <c r="B6" s="7" t="s">
        <v>5</v>
      </c>
      <c r="C6" s="22" t="s">
        <v>8</v>
      </c>
      <c r="D6" s="10" t="s">
        <v>9</v>
      </c>
      <c r="E6" s="2">
        <v>64</v>
      </c>
      <c r="H6" s="2">
        <v>3</v>
      </c>
      <c r="I6">
        <v>74</v>
      </c>
      <c r="L6">
        <v>3</v>
      </c>
      <c r="N6" s="2">
        <v>77</v>
      </c>
      <c r="Q6" s="2">
        <v>87</v>
      </c>
      <c r="U6" s="2">
        <v>88</v>
      </c>
    </row>
    <row r="7" spans="1:24" ht="12.75">
      <c r="A7" s="19">
        <v>16</v>
      </c>
      <c r="B7" s="19"/>
      <c r="C7" s="22"/>
      <c r="D7" s="22"/>
      <c r="E7" s="2">
        <v>1</v>
      </c>
      <c r="F7" s="2">
        <v>200617360</v>
      </c>
      <c r="G7" s="2">
        <v>126</v>
      </c>
      <c r="H7" s="2">
        <f>G7+3</f>
        <v>129</v>
      </c>
      <c r="I7" s="2">
        <v>1</v>
      </c>
      <c r="J7" s="2">
        <v>200640800</v>
      </c>
      <c r="K7" s="2">
        <v>155.5</v>
      </c>
      <c r="L7" s="2">
        <f>K7+3</f>
        <v>158.5</v>
      </c>
      <c r="M7" s="2">
        <v>1</v>
      </c>
      <c r="N7" s="2">
        <v>200630540</v>
      </c>
      <c r="O7" s="2">
        <v>136</v>
      </c>
      <c r="P7" s="2">
        <v>141</v>
      </c>
      <c r="Q7" s="2">
        <v>1</v>
      </c>
      <c r="R7" s="2">
        <v>200629160</v>
      </c>
      <c r="S7" s="2">
        <v>114</v>
      </c>
      <c r="T7" s="2">
        <f>S7+3</f>
        <v>117</v>
      </c>
      <c r="U7" s="36">
        <v>1</v>
      </c>
      <c r="V7" s="36">
        <v>200651740</v>
      </c>
      <c r="W7" s="36"/>
      <c r="X7" s="36"/>
    </row>
    <row r="8" spans="1:24" ht="12.75">
      <c r="A8" s="19">
        <v>9</v>
      </c>
      <c r="B8" s="19"/>
      <c r="C8" s="22"/>
      <c r="D8" s="22"/>
      <c r="E8" s="2">
        <v>2</v>
      </c>
      <c r="F8" s="2">
        <v>200626100</v>
      </c>
      <c r="G8" s="2">
        <v>126</v>
      </c>
      <c r="H8" s="2">
        <f aca="true" t="shared" si="0" ref="H8:H21">G8+3</f>
        <v>129</v>
      </c>
      <c r="I8" s="2">
        <v>2</v>
      </c>
      <c r="J8" s="2">
        <v>200643160</v>
      </c>
      <c r="K8" s="2">
        <v>140</v>
      </c>
      <c r="L8" s="2">
        <f aca="true" t="shared" si="1" ref="L8:L23">K8+3</f>
        <v>143</v>
      </c>
      <c r="M8" s="2">
        <v>2</v>
      </c>
      <c r="N8" s="2">
        <v>200639700</v>
      </c>
      <c r="O8" s="2">
        <v>130.5</v>
      </c>
      <c r="P8" s="2">
        <f aca="true" t="shared" si="2" ref="P8:P22">O8+3</f>
        <v>133.5</v>
      </c>
      <c r="Q8" s="2">
        <v>2</v>
      </c>
      <c r="R8" s="2">
        <v>200659560</v>
      </c>
      <c r="S8" s="2">
        <v>136.5</v>
      </c>
      <c r="T8" s="2">
        <f aca="true" t="shared" si="3" ref="T8:T21">S8+3</f>
        <v>139.5</v>
      </c>
      <c r="U8" s="2">
        <v>2</v>
      </c>
      <c r="V8" s="2">
        <v>200667480</v>
      </c>
      <c r="W8" s="2">
        <v>118.5</v>
      </c>
      <c r="X8">
        <f aca="true" t="shared" si="4" ref="X8:X22">W8+3</f>
        <v>121.5</v>
      </c>
    </row>
    <row r="9" spans="1:24" ht="12.75">
      <c r="A9" s="4">
        <v>5</v>
      </c>
      <c r="B9" s="4"/>
      <c r="C9" s="22"/>
      <c r="D9" s="22"/>
      <c r="E9" s="2">
        <v>3</v>
      </c>
      <c r="F9" s="2">
        <v>200639020</v>
      </c>
      <c r="G9" s="2">
        <v>99.5</v>
      </c>
      <c r="H9" s="2">
        <f t="shared" si="0"/>
        <v>102.5</v>
      </c>
      <c r="I9" s="2">
        <v>3</v>
      </c>
      <c r="J9" s="2">
        <v>200652020</v>
      </c>
      <c r="K9" s="2">
        <v>114</v>
      </c>
      <c r="L9" s="2">
        <f t="shared" si="1"/>
        <v>117</v>
      </c>
      <c r="M9" s="2">
        <v>3</v>
      </c>
      <c r="N9" s="2">
        <v>200642420</v>
      </c>
      <c r="O9" s="2">
        <v>133.5</v>
      </c>
      <c r="P9" s="2">
        <f t="shared" si="2"/>
        <v>136.5</v>
      </c>
      <c r="Q9" s="2">
        <v>3</v>
      </c>
      <c r="R9" s="2">
        <v>200665080</v>
      </c>
      <c r="S9" s="2">
        <v>127.5</v>
      </c>
      <c r="T9" s="2">
        <f t="shared" si="3"/>
        <v>130.5</v>
      </c>
      <c r="U9" s="2">
        <v>3</v>
      </c>
      <c r="V9" s="2">
        <v>200739710</v>
      </c>
      <c r="W9" s="2">
        <v>123.5</v>
      </c>
      <c r="X9">
        <f t="shared" si="4"/>
        <v>126.5</v>
      </c>
    </row>
    <row r="10" spans="1:24" ht="12.75">
      <c r="A10" s="4">
        <v>1</v>
      </c>
      <c r="B10" s="4"/>
      <c r="C10" s="22"/>
      <c r="D10" s="22"/>
      <c r="E10" s="2">
        <v>4</v>
      </c>
      <c r="F10" s="2">
        <v>200716950</v>
      </c>
      <c r="G10" s="2">
        <v>129</v>
      </c>
      <c r="H10" s="2">
        <f t="shared" si="0"/>
        <v>132</v>
      </c>
      <c r="I10" s="2">
        <v>4</v>
      </c>
      <c r="J10" s="2">
        <v>200653420</v>
      </c>
      <c r="K10" s="2">
        <v>139</v>
      </c>
      <c r="L10" s="2">
        <f t="shared" si="1"/>
        <v>142</v>
      </c>
      <c r="M10" s="2">
        <v>4</v>
      </c>
      <c r="N10" s="2">
        <v>200646100</v>
      </c>
      <c r="O10" s="2">
        <v>132.5</v>
      </c>
      <c r="P10" s="2">
        <f t="shared" si="2"/>
        <v>135.5</v>
      </c>
      <c r="Q10" s="2">
        <v>4</v>
      </c>
      <c r="R10" s="2">
        <v>200715290</v>
      </c>
      <c r="S10" s="2">
        <v>130</v>
      </c>
      <c r="T10" s="2">
        <f t="shared" si="3"/>
        <v>133</v>
      </c>
      <c r="U10" s="2">
        <v>4</v>
      </c>
      <c r="V10" s="2">
        <v>200745610</v>
      </c>
      <c r="W10" s="2">
        <v>148</v>
      </c>
      <c r="X10">
        <f t="shared" si="4"/>
        <v>151</v>
      </c>
    </row>
    <row r="11" spans="1:24" ht="12.75">
      <c r="A11" s="4">
        <v>7</v>
      </c>
      <c r="B11" s="4"/>
      <c r="C11" s="22"/>
      <c r="D11" s="22"/>
      <c r="E11" s="2">
        <v>5</v>
      </c>
      <c r="F11" s="2">
        <v>200718410</v>
      </c>
      <c r="G11" s="2">
        <v>145.5</v>
      </c>
      <c r="H11" s="2">
        <f t="shared" si="0"/>
        <v>148.5</v>
      </c>
      <c r="I11" s="2">
        <v>5</v>
      </c>
      <c r="J11" s="2">
        <v>200656180</v>
      </c>
      <c r="K11" s="2">
        <v>134.5</v>
      </c>
      <c r="L11" s="2">
        <f t="shared" si="1"/>
        <v>137.5</v>
      </c>
      <c r="M11" s="2">
        <v>5</v>
      </c>
      <c r="N11" s="2">
        <v>200693240</v>
      </c>
      <c r="O11" s="2">
        <v>163</v>
      </c>
      <c r="P11" s="2">
        <f t="shared" si="2"/>
        <v>166</v>
      </c>
      <c r="Q11" s="2">
        <v>5</v>
      </c>
      <c r="R11" s="2">
        <v>200716890</v>
      </c>
      <c r="S11" s="2">
        <v>120.5</v>
      </c>
      <c r="T11" s="2">
        <f t="shared" si="3"/>
        <v>123.5</v>
      </c>
      <c r="U11" s="2">
        <v>5</v>
      </c>
      <c r="V11" s="2">
        <v>200761310</v>
      </c>
      <c r="W11" s="2">
        <v>161</v>
      </c>
      <c r="X11">
        <f t="shared" si="4"/>
        <v>164</v>
      </c>
    </row>
    <row r="12" spans="1:24" ht="12.75">
      <c r="A12" s="4">
        <v>2</v>
      </c>
      <c r="B12" s="4"/>
      <c r="C12" s="22"/>
      <c r="D12" s="22"/>
      <c r="E12" s="2">
        <v>6</v>
      </c>
      <c r="F12" s="2">
        <v>200719590</v>
      </c>
      <c r="G12" s="2">
        <v>117</v>
      </c>
      <c r="H12" s="2">
        <v>120</v>
      </c>
      <c r="I12" s="2">
        <v>6</v>
      </c>
      <c r="J12" s="2">
        <v>200656200</v>
      </c>
      <c r="K12" s="2">
        <v>150.5</v>
      </c>
      <c r="L12" s="2">
        <f t="shared" si="1"/>
        <v>153.5</v>
      </c>
      <c r="M12" s="2">
        <v>6</v>
      </c>
      <c r="N12" s="2">
        <v>200715790</v>
      </c>
      <c r="O12" s="2">
        <v>127</v>
      </c>
      <c r="P12" s="2">
        <f t="shared" si="2"/>
        <v>130</v>
      </c>
      <c r="Q12" s="2">
        <v>6</v>
      </c>
      <c r="R12" s="2">
        <v>200717090</v>
      </c>
      <c r="S12" s="2">
        <v>153.5</v>
      </c>
      <c r="T12" s="2">
        <f t="shared" si="3"/>
        <v>156.5</v>
      </c>
      <c r="U12" s="2">
        <v>6</v>
      </c>
      <c r="V12" s="2">
        <v>200761730</v>
      </c>
      <c r="W12" s="2">
        <v>120.5</v>
      </c>
      <c r="X12">
        <f t="shared" si="4"/>
        <v>123.5</v>
      </c>
    </row>
    <row r="13" spans="1:24" ht="12.75">
      <c r="A13" s="4">
        <v>4</v>
      </c>
      <c r="B13" s="4"/>
      <c r="C13" s="22"/>
      <c r="D13" s="22"/>
      <c r="E13" s="36">
        <v>7</v>
      </c>
      <c r="F13" s="36">
        <v>200720450</v>
      </c>
      <c r="G13" s="36"/>
      <c r="H13" s="36"/>
      <c r="I13" s="2">
        <v>7</v>
      </c>
      <c r="J13" s="2">
        <v>200668040</v>
      </c>
      <c r="K13" s="2">
        <v>144.5</v>
      </c>
      <c r="L13" s="2">
        <f t="shared" si="1"/>
        <v>147.5</v>
      </c>
      <c r="M13" s="2">
        <v>7</v>
      </c>
      <c r="N13" s="2">
        <v>200738250</v>
      </c>
      <c r="O13" s="2">
        <v>162</v>
      </c>
      <c r="P13" s="2">
        <f t="shared" si="2"/>
        <v>165</v>
      </c>
      <c r="Q13" s="2">
        <v>7</v>
      </c>
      <c r="R13" s="2">
        <v>200720490</v>
      </c>
      <c r="S13" s="2">
        <v>132</v>
      </c>
      <c r="T13" s="2">
        <f t="shared" si="3"/>
        <v>135</v>
      </c>
      <c r="U13" s="2">
        <v>7</v>
      </c>
      <c r="V13" s="2">
        <v>200764910</v>
      </c>
      <c r="W13" s="2">
        <v>122.5</v>
      </c>
      <c r="X13">
        <f t="shared" si="4"/>
        <v>125.5</v>
      </c>
    </row>
    <row r="14" spans="1:24" ht="12.75">
      <c r="A14" s="19">
        <v>6</v>
      </c>
      <c r="B14" s="19"/>
      <c r="C14" s="22"/>
      <c r="D14" s="22"/>
      <c r="E14" s="2">
        <v>8</v>
      </c>
      <c r="F14" s="2">
        <v>200723530</v>
      </c>
      <c r="G14" s="2">
        <v>152</v>
      </c>
      <c r="H14" s="2">
        <f t="shared" si="0"/>
        <v>155</v>
      </c>
      <c r="I14" s="2">
        <v>8</v>
      </c>
      <c r="J14" s="2">
        <v>200725130</v>
      </c>
      <c r="K14" s="2">
        <v>165</v>
      </c>
      <c r="L14" s="2">
        <f t="shared" si="1"/>
        <v>168</v>
      </c>
      <c r="M14" s="2">
        <v>8</v>
      </c>
      <c r="N14" s="2">
        <v>200741570</v>
      </c>
      <c r="O14" s="2">
        <v>141</v>
      </c>
      <c r="P14" s="2">
        <f t="shared" si="2"/>
        <v>144</v>
      </c>
      <c r="Q14" s="2">
        <v>8</v>
      </c>
      <c r="R14" s="2">
        <v>200736870</v>
      </c>
      <c r="S14" s="2">
        <v>120.5</v>
      </c>
      <c r="T14" s="2">
        <f t="shared" si="3"/>
        <v>123.5</v>
      </c>
      <c r="U14" s="2">
        <v>8</v>
      </c>
      <c r="V14" s="2">
        <v>200767190</v>
      </c>
      <c r="W14" s="2">
        <v>135</v>
      </c>
      <c r="X14">
        <f t="shared" si="4"/>
        <v>138</v>
      </c>
    </row>
    <row r="15" spans="1:24" ht="12.75">
      <c r="A15" s="4">
        <v>3</v>
      </c>
      <c r="B15" s="4"/>
      <c r="C15" s="22"/>
      <c r="D15" s="22"/>
      <c r="E15" s="2">
        <v>9</v>
      </c>
      <c r="F15" s="2">
        <v>200737150</v>
      </c>
      <c r="G15" s="2">
        <v>124</v>
      </c>
      <c r="H15" s="2">
        <f t="shared" si="0"/>
        <v>127</v>
      </c>
      <c r="I15" s="2">
        <v>9</v>
      </c>
      <c r="J15" s="2">
        <v>200738310</v>
      </c>
      <c r="K15" s="2">
        <v>127.5</v>
      </c>
      <c r="L15" s="2">
        <f t="shared" si="1"/>
        <v>130.5</v>
      </c>
      <c r="M15" s="2">
        <v>9</v>
      </c>
      <c r="N15" s="2">
        <v>200764390</v>
      </c>
      <c r="O15" s="2">
        <v>136.5</v>
      </c>
      <c r="P15" s="2">
        <f t="shared" si="2"/>
        <v>139.5</v>
      </c>
      <c r="Q15" s="2">
        <v>9</v>
      </c>
      <c r="R15" s="2">
        <v>200737010</v>
      </c>
      <c r="S15" s="2">
        <v>142.5</v>
      </c>
      <c r="T15" s="2">
        <f t="shared" si="3"/>
        <v>145.5</v>
      </c>
      <c r="U15" s="2">
        <v>9</v>
      </c>
      <c r="V15" s="2">
        <v>200773150</v>
      </c>
      <c r="W15" s="2">
        <v>145.5</v>
      </c>
      <c r="X15">
        <f t="shared" si="4"/>
        <v>148.5</v>
      </c>
    </row>
    <row r="16" spans="1:24" ht="12.75">
      <c r="A16" s="4">
        <v>8</v>
      </c>
      <c r="B16" s="4"/>
      <c r="C16" s="22"/>
      <c r="D16" s="22"/>
      <c r="E16" s="36">
        <v>10</v>
      </c>
      <c r="F16" s="36">
        <v>200739230</v>
      </c>
      <c r="G16" s="36"/>
      <c r="H16" s="36"/>
      <c r="I16" s="2">
        <v>10</v>
      </c>
      <c r="J16" s="2">
        <v>200738790</v>
      </c>
      <c r="K16" s="2">
        <v>124</v>
      </c>
      <c r="L16" s="2">
        <f t="shared" si="1"/>
        <v>127</v>
      </c>
      <c r="M16" s="2">
        <v>10</v>
      </c>
      <c r="N16" s="2">
        <v>200772070</v>
      </c>
      <c r="O16" s="2">
        <v>138.5</v>
      </c>
      <c r="P16" s="2">
        <f t="shared" si="2"/>
        <v>141.5</v>
      </c>
      <c r="Q16" s="2">
        <v>10</v>
      </c>
      <c r="R16" s="2">
        <v>200740130</v>
      </c>
      <c r="S16" s="2">
        <v>161.5</v>
      </c>
      <c r="T16" s="2">
        <f t="shared" si="3"/>
        <v>164.5</v>
      </c>
      <c r="U16" s="2">
        <v>10</v>
      </c>
      <c r="V16" s="2">
        <v>200780310</v>
      </c>
      <c r="W16" s="2">
        <v>150.5</v>
      </c>
      <c r="X16">
        <f t="shared" si="4"/>
        <v>153.5</v>
      </c>
    </row>
    <row r="17" spans="1:24" ht="12.75">
      <c r="A17" s="4">
        <v>20</v>
      </c>
      <c r="B17" s="4"/>
      <c r="C17" s="22"/>
      <c r="D17" s="22"/>
      <c r="E17" s="2">
        <v>11</v>
      </c>
      <c r="F17" s="2">
        <v>200739270</v>
      </c>
      <c r="G17" s="2">
        <v>152</v>
      </c>
      <c r="H17" s="2">
        <f t="shared" si="0"/>
        <v>155</v>
      </c>
      <c r="I17" s="2">
        <v>11</v>
      </c>
      <c r="J17" s="2">
        <v>200740510</v>
      </c>
      <c r="K17" s="2">
        <v>130</v>
      </c>
      <c r="L17" s="2">
        <f t="shared" si="1"/>
        <v>133</v>
      </c>
      <c r="M17" s="2">
        <v>11</v>
      </c>
      <c r="N17" s="2">
        <v>200773950</v>
      </c>
      <c r="O17" s="2">
        <v>136.5</v>
      </c>
      <c r="P17" s="2">
        <f t="shared" si="2"/>
        <v>139.5</v>
      </c>
      <c r="Q17" s="2">
        <v>11</v>
      </c>
      <c r="R17" s="2">
        <v>200740850</v>
      </c>
      <c r="S17" s="2">
        <v>130.5</v>
      </c>
      <c r="T17" s="2">
        <f t="shared" si="3"/>
        <v>133.5</v>
      </c>
      <c r="U17" s="2">
        <v>11</v>
      </c>
      <c r="V17" s="2">
        <v>200790690</v>
      </c>
      <c r="W17" s="2">
        <v>163</v>
      </c>
      <c r="X17">
        <f t="shared" si="4"/>
        <v>166</v>
      </c>
    </row>
    <row r="18" spans="1:24" ht="12.75">
      <c r="A18" s="4">
        <v>15</v>
      </c>
      <c r="B18" s="4"/>
      <c r="C18" s="22"/>
      <c r="D18" s="22"/>
      <c r="E18" s="2">
        <v>12</v>
      </c>
      <c r="F18" s="2">
        <v>200740650</v>
      </c>
      <c r="G18" s="2">
        <v>142</v>
      </c>
      <c r="H18" s="2">
        <f t="shared" si="0"/>
        <v>145</v>
      </c>
      <c r="I18" s="2">
        <v>12</v>
      </c>
      <c r="J18" s="2">
        <v>200742310</v>
      </c>
      <c r="K18" s="2">
        <v>120</v>
      </c>
      <c r="L18" s="2">
        <f t="shared" si="1"/>
        <v>123</v>
      </c>
      <c r="M18" s="2">
        <v>12</v>
      </c>
      <c r="N18" s="2">
        <v>200775210</v>
      </c>
      <c r="O18" s="2">
        <v>164.5</v>
      </c>
      <c r="P18" s="2">
        <f t="shared" si="2"/>
        <v>167.5</v>
      </c>
      <c r="Q18" s="2">
        <v>12</v>
      </c>
      <c r="R18" s="2">
        <v>200743730</v>
      </c>
      <c r="S18" s="2">
        <v>138</v>
      </c>
      <c r="T18" s="2">
        <f t="shared" si="3"/>
        <v>141</v>
      </c>
      <c r="U18" s="2">
        <v>12</v>
      </c>
      <c r="V18" s="2">
        <v>200790790</v>
      </c>
      <c r="W18" s="2">
        <v>159.5</v>
      </c>
      <c r="X18">
        <f t="shared" si="4"/>
        <v>162.5</v>
      </c>
    </row>
    <row r="19" spans="1:24" ht="12.75">
      <c r="A19" s="4">
        <v>23</v>
      </c>
      <c r="B19" s="4"/>
      <c r="C19" s="22"/>
      <c r="D19" s="22"/>
      <c r="E19" s="2">
        <v>13</v>
      </c>
      <c r="F19" s="2">
        <v>200741950</v>
      </c>
      <c r="G19" s="2">
        <v>138</v>
      </c>
      <c r="H19" s="2">
        <f t="shared" si="0"/>
        <v>141</v>
      </c>
      <c r="I19" s="2">
        <v>13</v>
      </c>
      <c r="J19" s="2">
        <v>200745890</v>
      </c>
      <c r="K19" s="2">
        <v>129.5</v>
      </c>
      <c r="L19" s="2">
        <f t="shared" si="1"/>
        <v>132.5</v>
      </c>
      <c r="M19" s="2">
        <v>13</v>
      </c>
      <c r="N19" s="2">
        <v>200778090</v>
      </c>
      <c r="O19" s="2">
        <v>120</v>
      </c>
      <c r="P19" s="2">
        <f t="shared" si="2"/>
        <v>123</v>
      </c>
      <c r="Q19" s="2">
        <v>13</v>
      </c>
      <c r="R19" s="2">
        <v>200745170</v>
      </c>
      <c r="S19" s="2">
        <v>120.5</v>
      </c>
      <c r="T19" s="2">
        <f t="shared" si="3"/>
        <v>123.5</v>
      </c>
      <c r="U19" s="2">
        <v>13</v>
      </c>
      <c r="V19" s="2">
        <v>200791010</v>
      </c>
      <c r="W19" s="2">
        <v>143.5</v>
      </c>
      <c r="X19">
        <f t="shared" si="4"/>
        <v>146.5</v>
      </c>
    </row>
    <row r="20" spans="1:24" ht="12.75">
      <c r="A20" s="4">
        <v>22</v>
      </c>
      <c r="B20" s="4"/>
      <c r="C20" s="22"/>
      <c r="D20" s="22"/>
      <c r="E20" s="2">
        <v>14</v>
      </c>
      <c r="F20" s="2">
        <v>200741970</v>
      </c>
      <c r="G20" s="2">
        <v>170</v>
      </c>
      <c r="H20" s="2">
        <f t="shared" si="0"/>
        <v>173</v>
      </c>
      <c r="I20" s="2">
        <v>14</v>
      </c>
      <c r="J20" s="2">
        <v>200762570</v>
      </c>
      <c r="K20" s="2">
        <v>104.5</v>
      </c>
      <c r="L20" s="2">
        <f t="shared" si="1"/>
        <v>107.5</v>
      </c>
      <c r="M20" s="2">
        <v>14</v>
      </c>
      <c r="N20" s="2">
        <v>200792670</v>
      </c>
      <c r="O20" s="2">
        <v>128</v>
      </c>
      <c r="P20" s="2">
        <f t="shared" si="2"/>
        <v>131</v>
      </c>
      <c r="Q20" s="2">
        <v>14</v>
      </c>
      <c r="R20" s="2">
        <v>200745810</v>
      </c>
      <c r="S20" s="2">
        <v>123</v>
      </c>
      <c r="T20" s="2">
        <f t="shared" si="3"/>
        <v>126</v>
      </c>
      <c r="U20" s="2">
        <v>14</v>
      </c>
      <c r="V20" s="2">
        <v>200791750</v>
      </c>
      <c r="W20" s="2">
        <v>156</v>
      </c>
      <c r="X20">
        <f t="shared" si="4"/>
        <v>159</v>
      </c>
    </row>
    <row r="21" spans="1:24" ht="12.75">
      <c r="A21" s="4">
        <v>13</v>
      </c>
      <c r="B21" s="4"/>
      <c r="C21" s="22"/>
      <c r="D21" s="22"/>
      <c r="E21" s="2">
        <v>15</v>
      </c>
      <c r="F21" s="2">
        <v>200764810</v>
      </c>
      <c r="G21" s="2">
        <v>139</v>
      </c>
      <c r="H21" s="2">
        <f t="shared" si="0"/>
        <v>142</v>
      </c>
      <c r="I21" s="2">
        <v>15</v>
      </c>
      <c r="J21" s="2">
        <v>200764710</v>
      </c>
      <c r="K21" s="2">
        <v>142.5</v>
      </c>
      <c r="L21" s="2">
        <f t="shared" si="1"/>
        <v>145.5</v>
      </c>
      <c r="M21" s="2">
        <v>15</v>
      </c>
      <c r="N21" s="2">
        <v>200812720</v>
      </c>
      <c r="O21" s="2">
        <v>159.5</v>
      </c>
      <c r="P21" s="2">
        <f t="shared" si="2"/>
        <v>162.5</v>
      </c>
      <c r="Q21" s="2">
        <v>15</v>
      </c>
      <c r="R21" s="2">
        <v>200758510</v>
      </c>
      <c r="S21" s="2">
        <v>129</v>
      </c>
      <c r="T21" s="2">
        <f t="shared" si="3"/>
        <v>132</v>
      </c>
      <c r="U21" s="2">
        <v>15</v>
      </c>
      <c r="V21" s="2">
        <v>200792950</v>
      </c>
      <c r="W21" s="2">
        <v>180</v>
      </c>
      <c r="X21">
        <f t="shared" si="4"/>
        <v>183</v>
      </c>
    </row>
    <row r="22" spans="1:24" ht="12.75">
      <c r="A22" s="4">
        <v>17</v>
      </c>
      <c r="B22" s="4"/>
      <c r="C22" s="22"/>
      <c r="D22" s="22"/>
      <c r="I22" s="2">
        <v>16</v>
      </c>
      <c r="J22" s="2">
        <v>200772750</v>
      </c>
      <c r="K22" s="2">
        <v>128.5</v>
      </c>
      <c r="L22" s="2">
        <f t="shared" si="1"/>
        <v>131.5</v>
      </c>
      <c r="M22" s="2">
        <v>16</v>
      </c>
      <c r="N22" s="2">
        <v>200814160</v>
      </c>
      <c r="O22" s="2">
        <v>108.5</v>
      </c>
      <c r="P22" s="2">
        <f t="shared" si="2"/>
        <v>111.5</v>
      </c>
      <c r="Q22" s="36">
        <v>16</v>
      </c>
      <c r="R22" s="36">
        <v>200764190</v>
      </c>
      <c r="S22" s="36"/>
      <c r="T22" s="36"/>
      <c r="U22" s="2">
        <v>16</v>
      </c>
      <c r="V22" s="2">
        <v>200812820</v>
      </c>
      <c r="W22" s="2">
        <v>171</v>
      </c>
      <c r="X22">
        <f t="shared" si="4"/>
        <v>174</v>
      </c>
    </row>
    <row r="23" spans="1:12" ht="12.75">
      <c r="A23" s="4">
        <v>21</v>
      </c>
      <c r="B23" s="4"/>
      <c r="C23" s="22"/>
      <c r="D23" s="22"/>
      <c r="I23" s="2">
        <v>17</v>
      </c>
      <c r="J23" s="2">
        <v>200778590</v>
      </c>
      <c r="K23" s="2">
        <v>140</v>
      </c>
      <c r="L23" s="2">
        <f t="shared" si="1"/>
        <v>143</v>
      </c>
    </row>
    <row r="24" spans="1:26" ht="12.75">
      <c r="A24" s="4">
        <v>19</v>
      </c>
      <c r="B24" s="4"/>
      <c r="C24" s="22"/>
      <c r="D24" s="22"/>
      <c r="G24" s="12">
        <f>AVERAGE(G7:G21)</f>
        <v>135.3846153846154</v>
      </c>
      <c r="H24" s="12">
        <f>AVERAGE(H7:H21)</f>
        <v>138.3846153846154</v>
      </c>
      <c r="K24" s="12">
        <f>AVERAGE(K7:K23)</f>
        <v>134.6764705882353</v>
      </c>
      <c r="L24" s="12">
        <f>AVERAGE(L7:L23)</f>
        <v>137.6764705882353</v>
      </c>
      <c r="O24" s="12">
        <f>AVERAGE(O7:O22)</f>
        <v>138.59375</v>
      </c>
      <c r="P24" s="12">
        <f>AVERAGE(P7:P22)</f>
        <v>141.71875</v>
      </c>
      <c r="S24" s="12">
        <f>AVERAGE(S7:S22)</f>
        <v>131.96666666666667</v>
      </c>
      <c r="T24" s="12">
        <f>AVERAGE(T7:T21)</f>
        <v>134.96666666666667</v>
      </c>
      <c r="W24" s="12">
        <f>AVERAGE(W8:W22)</f>
        <v>146.53333333333333</v>
      </c>
      <c r="X24" s="12">
        <f>AVERAGE(X8:X22)</f>
        <v>149.53333333333333</v>
      </c>
      <c r="Y24">
        <f>AVERAGE(G7:G21,K7:K23,O7:O22,S7:S21,W8:W22)</f>
        <v>137.42763157894737</v>
      </c>
      <c r="Z24">
        <f>AVERAGE(H7:H21,L7:L23,P7:P22,T7:T21,X8:X22)</f>
        <v>140.45394736842104</v>
      </c>
    </row>
    <row r="25" spans="1:26" ht="12.75">
      <c r="A25" s="4">
        <v>18</v>
      </c>
      <c r="B25" s="4"/>
      <c r="C25" s="22"/>
      <c r="D25" s="22"/>
      <c r="G25" s="12">
        <f>STDEV(G7:G21)</f>
        <v>18.001335420548056</v>
      </c>
      <c r="H25" s="12">
        <f>STDEV(H7:H21)</f>
        <v>18.001335420548056</v>
      </c>
      <c r="K25" s="12">
        <f>STDEV(K7:K23)</f>
        <v>15.088220960892185</v>
      </c>
      <c r="L25" s="12">
        <f>STDEV(L7:L23)</f>
        <v>15.088220960892185</v>
      </c>
      <c r="O25" s="12">
        <f>STDEV(O7:O22)</f>
        <v>16.123707958572474</v>
      </c>
      <c r="P25" s="12">
        <f>STDEV(P7:P22)</f>
        <v>16.110005948685018</v>
      </c>
      <c r="S25" s="12">
        <f>STDEV(S7:S21)</f>
        <v>12.9179646045269</v>
      </c>
      <c r="T25" s="12">
        <f>STDEV(T7:T21)</f>
        <v>12.9179646045269</v>
      </c>
      <c r="W25" s="12">
        <f>STDEV(W7:W22)</f>
        <v>19.253447434037323</v>
      </c>
      <c r="X25" s="12">
        <f>STDEV(X7:X22)</f>
        <v>19.253447434037323</v>
      </c>
      <c r="Y25">
        <f>STDEV(G7:G21,K7:K23,O7:O22,S7:S21,W8:W22)</f>
        <v>16.674272387397405</v>
      </c>
      <c r="Z25">
        <f>STDEV(H7:H21,L7:L23,P7:P22,T7:T21,X8:X22)</f>
        <v>16.673567431032644</v>
      </c>
    </row>
    <row r="26" spans="1:4" ht="12.75">
      <c r="A26" s="4">
        <v>11</v>
      </c>
      <c r="B26" s="4"/>
      <c r="C26" s="22"/>
      <c r="D26" s="22"/>
    </row>
    <row r="27" spans="1:4" ht="12.75">
      <c r="A27" s="4">
        <v>12</v>
      </c>
      <c r="B27" s="4"/>
      <c r="C27" s="22"/>
      <c r="D27" s="22"/>
    </row>
    <row r="28" spans="1:4" ht="12.75">
      <c r="A28" s="4">
        <v>10</v>
      </c>
      <c r="B28" s="4"/>
      <c r="C28" s="22"/>
      <c r="D28" s="22"/>
    </row>
    <row r="29" spans="2:4" ht="12.75">
      <c r="B29" t="s">
        <v>3</v>
      </c>
      <c r="C29" s="22" t="e">
        <f>AVERAGE(C7:C28)</f>
        <v>#DIV/0!</v>
      </c>
      <c r="D29" s="22" t="e">
        <f>AVERAGE(D7:D28)</f>
        <v>#DIV/0!</v>
      </c>
    </row>
    <row r="30" spans="2:4" ht="12.75">
      <c r="B30" t="s">
        <v>10</v>
      </c>
      <c r="C30" s="22" t="e">
        <f>STDEV(C7:C28)</f>
        <v>#DIV/0!</v>
      </c>
      <c r="D30" s="22" t="e">
        <f>STDEV(D7:D28)</f>
        <v>#DIV/0!</v>
      </c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9" spans="1:4" ht="12.75">
      <c r="A39" s="5"/>
      <c r="C39" s="2"/>
      <c r="D39"/>
    </row>
    <row r="40" spans="1:4" ht="12.75">
      <c r="A40" s="5"/>
      <c r="C40" s="2"/>
      <c r="D40"/>
    </row>
    <row r="41" spans="1:4" ht="12.75">
      <c r="A41" s="5"/>
      <c r="C41" s="2"/>
      <c r="D41"/>
    </row>
    <row r="42" spans="1:4" ht="12.75">
      <c r="A42" s="5"/>
      <c r="C42" s="2"/>
      <c r="D42"/>
    </row>
  </sheetData>
  <printOptions/>
  <pageMargins left="0" right="0" top="0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Ayman ghannam</cp:lastModifiedBy>
  <cp:lastPrinted>2009-06-03T12:00:03Z</cp:lastPrinted>
  <dcterms:created xsi:type="dcterms:W3CDTF">2007-02-23T22:50:32Z</dcterms:created>
  <dcterms:modified xsi:type="dcterms:W3CDTF">2009-06-22T17:17:52Z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813817579</vt:i4>
  </property>
  <property fmtid="{D5CDD505-2E9C-101B-9397-08002B2CF9AE}" pid="3" name="_EmailSubject">
    <vt:lpwstr/>
  </property>
  <property fmtid="{D5CDD505-2E9C-101B-9397-08002B2CF9AE}" pid="4" name="_AuthorEmail">
    <vt:lpwstr>ghannama@kfupm.edu.sa</vt:lpwstr>
  </property>
  <property fmtid="{D5CDD505-2E9C-101B-9397-08002B2CF9AE}" pid="5" name="_AuthorEmailDisplayName">
    <vt:lpwstr>Ayman ghannam</vt:lpwstr>
  </property>
  <property fmtid="{D5CDD505-2E9C-101B-9397-08002B2CF9AE}" pid="6" name="_PreviousAdHocReviewCycleID">
    <vt:i4>55547119</vt:i4>
  </property>
  <property fmtid="{D5CDD505-2E9C-101B-9397-08002B2CF9AE}" pid="7" name="_ReviewingToolsShownOnce">
    <vt:lpwstr/>
  </property>
</Properties>
</file>