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328" firstSheet="4" activeTab="5"/>
  </bookViews>
  <sheets>
    <sheet name="Phys102-13 -Qz-1-6" sheetId="1" r:id="rId1"/>
    <sheet name="Phys102-14 -Qz-1-6 " sheetId="2" r:id="rId2"/>
    <sheet name="Phys102-15 -Qz-1-6 " sheetId="3" r:id="rId3"/>
    <sheet name="Phys102-13 -Qz-best-5" sheetId="4" r:id="rId4"/>
    <sheet name="Phys102-14 -Qz-Best-5" sheetId="5" r:id="rId5"/>
    <sheet name="Phys102-15 -Qz-Best-5" sheetId="6" r:id="rId6"/>
  </sheets>
  <definedNames/>
  <calcPr fullCalcOnLoad="1"/>
</workbook>
</file>

<file path=xl/sharedStrings.xml><?xml version="1.0" encoding="utf-8"?>
<sst xmlns="http://schemas.openxmlformats.org/spreadsheetml/2006/main" count="321" uniqueCount="94">
  <si>
    <t>S#</t>
  </si>
  <si>
    <t>Qz-1</t>
  </si>
  <si>
    <t>Qz-2</t>
  </si>
  <si>
    <t>Qz-3</t>
  </si>
  <si>
    <t>Qz-4</t>
  </si>
  <si>
    <t>Qz-5</t>
  </si>
  <si>
    <t>Average</t>
  </si>
  <si>
    <t>ID#</t>
  </si>
  <si>
    <t>F.Avg.</t>
  </si>
  <si>
    <t>Qz-6</t>
  </si>
  <si>
    <t>N-grade</t>
  </si>
  <si>
    <t>ALOTAIBI, FAIZ MSALEH</t>
  </si>
  <si>
    <t>ALHARBI, ALBARAA SALEH</t>
  </si>
  <si>
    <t>ALANZI, ABDULLAH ABDULMAH</t>
  </si>
  <si>
    <t>ALALI, HASSAN ALI</t>
  </si>
  <si>
    <t>ALHARTHI, AHMED MOHAMMED</t>
  </si>
  <si>
    <t>ALQAHTANI, FAHAD MOHAMMED</t>
  </si>
  <si>
    <t>ALQAHTANI, ABDULAZIZ MOHA</t>
  </si>
  <si>
    <t>ALKHUDAIR, ALI HASSAN I</t>
  </si>
  <si>
    <t>BUSALEH, MONTHER BANDAR H</t>
  </si>
  <si>
    <t>ALABDRABALNABI, ABDULLAH</t>
  </si>
  <si>
    <t>ALBRADI, AHMED IBRAHIM M</t>
  </si>
  <si>
    <t>ALSAAD, ABDULWAHAB ALI HA</t>
  </si>
  <si>
    <t>ALZAHRANI, -ANAS AHMED SA</t>
  </si>
  <si>
    <t>ALQARNI, MESHAL ABDULLAH</t>
  </si>
  <si>
    <t>ALHAMDA, ABBAS SALMAN I</t>
  </si>
  <si>
    <t>ALSAEDI, KHALED M S</t>
  </si>
  <si>
    <t>ALMALKI, MOHANNAD FAHAD A</t>
  </si>
  <si>
    <t>ALYAMI, ABDULLATIF AWAD Y</t>
  </si>
  <si>
    <t>MARIE, SALEM MOHAMED SALE</t>
  </si>
  <si>
    <t>ALFARSHOTY, ZIAD MADNI A</t>
  </si>
  <si>
    <t>ALOOFI, ABDULRAHMAN SULAI</t>
  </si>
  <si>
    <t>ALOLAYWI, AHMED HUSSAIN S</t>
  </si>
  <si>
    <t>ALSHAHRANI, MOHAMMAD SAEE</t>
  </si>
  <si>
    <t>ALHUMAIDI, NIZAR ABDULKAR</t>
  </si>
  <si>
    <t>AL-YAMI, ABDULLAH DHAFER</t>
  </si>
  <si>
    <t>ABOALNAJA, ALI RAMZI</t>
  </si>
  <si>
    <t>JAFFAR, MAHDI SALEH M BIN</t>
  </si>
  <si>
    <t>TALBI, AYMAN BIN EISA BIN</t>
  </si>
  <si>
    <t>ALMALKI, KHALID BIN SALMA</t>
  </si>
  <si>
    <t>MUHZARY, NAYEF ABDUH AHMA</t>
  </si>
  <si>
    <t>ALWEHEID, ABDULLAH SULAIM</t>
  </si>
  <si>
    <t>ALQADHIB, MUNTATHIR ABDUL</t>
  </si>
  <si>
    <t>ARAFH, MOSTAFA KHALED</t>
  </si>
  <si>
    <t>ALSWAILEM, MOHAMMED ABDUL</t>
  </si>
  <si>
    <t>ALMAYMANI, BASIL ABDULHAD</t>
  </si>
  <si>
    <t>ALSAIF, MOHAMMED ABDULAZI</t>
  </si>
  <si>
    <t>ALSHEHRI, TURKI ABDULLAH</t>
  </si>
  <si>
    <t>ALMOTAIRI, AHMAD ABDULLAH</t>
  </si>
  <si>
    <t>ALMUZAIREY, MOHAMMED TALA</t>
  </si>
  <si>
    <t>QASSAS, ABDULLAH MARWAN O</t>
  </si>
  <si>
    <t>ALQAHTANI, MISHARI ABDULA</t>
  </si>
  <si>
    <t>ALFERAIDI, KHALID MOHAMMA</t>
  </si>
  <si>
    <t>KHISHAYFATI, HATTAN MOHAM</t>
  </si>
  <si>
    <t>EFQI, TAREQ S. S.</t>
  </si>
  <si>
    <t>BA WAZIR, AIMAN FARID AHM</t>
  </si>
  <si>
    <t>BALQADI, SAMI SAEED FARAG</t>
  </si>
  <si>
    <t>EL DALGAMOUNY, OMAR HAMDY</t>
  </si>
  <si>
    <t>AL MULLA, YOUSEF BASSAM</t>
  </si>
  <si>
    <t>ESTAD, MOURTDHA MAJEED</t>
  </si>
  <si>
    <t>ALQARAWI, ABDULAZIZ SAUD</t>
  </si>
  <si>
    <t>ALMOTAIRI, MOHAMMED HAMAD</t>
  </si>
  <si>
    <t>BOUSBAIT, ABDULRAHMAN IBR</t>
  </si>
  <si>
    <t>ALKAABI, MOHAMMED AHMED M</t>
  </si>
  <si>
    <t>ABUNORA, HUSSAM ALI H</t>
  </si>
  <si>
    <t>ALSHOMRANI, FARIS AWAD AL</t>
  </si>
  <si>
    <t>AL-SHALAN, MOHAMMED HAMOU</t>
  </si>
  <si>
    <t>ALAWDH, HASSAN ALI S</t>
  </si>
  <si>
    <t>ALTURAIKHEM, SALMAN MANSO</t>
  </si>
  <si>
    <t>ALQALLAF, MAHDI ABDULLAH</t>
  </si>
  <si>
    <t>ALOTAIBI, MUNTHIR BLAYEL</t>
  </si>
  <si>
    <t>ALAHMADI, ABDULLAH JALALM</t>
  </si>
  <si>
    <t>ALDAHRI, ALBASEL BANDAR M</t>
  </si>
  <si>
    <t>ALBOQMI, BADER ABDULLAH A</t>
  </si>
  <si>
    <t>ALRIFAIE, SULTAN BIN ABDU</t>
  </si>
  <si>
    <t>GHAZWI, ALI HUSSAIN A</t>
  </si>
  <si>
    <t>ALANSARI, ABDULAZIZ MAREI</t>
  </si>
  <si>
    <t>ALWAHID, SAJAD HUSSAIN M</t>
  </si>
  <si>
    <t>ALQAHTANI, FAHAD MAHDI M</t>
  </si>
  <si>
    <t>ALSHEHRI, FAHAD MOHAMMED</t>
  </si>
  <si>
    <t>ROSTUM, MAHMOOD YOUSEF M</t>
  </si>
  <si>
    <t>AL AMODI, KHALED MOHAMMED</t>
  </si>
  <si>
    <t>LAWAG, RADHI ABDULLAH GUM</t>
  </si>
  <si>
    <t>AIDID, ZAIN MOHAMMED ZAIN</t>
  </si>
  <si>
    <t>Name-Phys102-15</t>
  </si>
  <si>
    <t>A</t>
  </si>
  <si>
    <t>Phys102-13</t>
  </si>
  <si>
    <t>Phys102-14</t>
  </si>
  <si>
    <t>W</t>
  </si>
  <si>
    <t>Qz-7</t>
  </si>
  <si>
    <t>Qz-8</t>
  </si>
  <si>
    <t>Raw-grade</t>
  </si>
  <si>
    <t>Std-dev</t>
  </si>
  <si>
    <t>stdev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</si>
</sst>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Symbol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Symbol"/>
      <family val="1"/>
    </font>
    <font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theme="1"/>
      <name val="Symbol"/>
      <family val="1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Symbol"/>
      <family val="1"/>
    </font>
    <font>
      <sz val="12"/>
      <color theme="1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5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172" fontId="53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172" fontId="57" fillId="0" borderId="10" xfId="0" applyNumberFormat="1" applyFont="1" applyBorder="1" applyAlignment="1">
      <alignment horizontal="center"/>
    </xf>
    <xf numFmtId="172" fontId="57" fillId="0" borderId="11" xfId="0" applyNumberFormat="1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2" fontId="57" fillId="0" borderId="12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172" fontId="57" fillId="0" borderId="13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2" fontId="57" fillId="0" borderId="14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172" fontId="66" fillId="0" borderId="10" xfId="0" applyNumberFormat="1" applyFont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7" fillId="0" borderId="12" xfId="0" applyFont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2" fontId="66" fillId="0" borderId="16" xfId="0" applyNumberFormat="1" applyFont="1" applyBorder="1" applyAlignment="1">
      <alignment horizontal="center"/>
    </xf>
    <xf numFmtId="2" fontId="67" fillId="0" borderId="12" xfId="0" applyNumberFormat="1" applyFont="1" applyBorder="1" applyAlignment="1">
      <alignment horizontal="center"/>
    </xf>
    <xf numFmtId="172" fontId="68" fillId="0" borderId="10" xfId="0" applyNumberFormat="1" applyFont="1" applyBorder="1" applyAlignment="1">
      <alignment horizontal="center"/>
    </xf>
    <xf numFmtId="172" fontId="66" fillId="0" borderId="11" xfId="0" applyNumberFormat="1" applyFont="1" applyBorder="1" applyAlignment="1">
      <alignment horizontal="center"/>
    </xf>
    <xf numFmtId="172" fontId="68" fillId="0" borderId="11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2" fontId="66" fillId="0" borderId="13" xfId="0" applyNumberFormat="1" applyFont="1" applyBorder="1" applyAlignment="1">
      <alignment horizontal="center"/>
    </xf>
    <xf numFmtId="2" fontId="66" fillId="0" borderId="13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6" fillId="0" borderId="0" xfId="0" applyFont="1" applyAlignment="1">
      <alignment horizontal="left"/>
    </xf>
    <xf numFmtId="172" fontId="66" fillId="0" borderId="0" xfId="0" applyNumberFormat="1" applyFont="1" applyAlignment="1">
      <alignment horizontal="center"/>
    </xf>
    <xf numFmtId="0" fontId="66" fillId="0" borderId="0" xfId="0" applyFont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172" fontId="66" fillId="0" borderId="12" xfId="0" applyNumberFormat="1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69" fillId="0" borderId="11" xfId="0" applyFont="1" applyBorder="1" applyAlignment="1">
      <alignment horizontal="center"/>
    </xf>
    <xf numFmtId="2" fontId="63" fillId="0" borderId="12" xfId="0" applyNumberFormat="1" applyFont="1" applyBorder="1" applyAlignment="1">
      <alignment horizontal="center"/>
    </xf>
    <xf numFmtId="2" fontId="70" fillId="0" borderId="12" xfId="0" applyNumberFormat="1" applyFont="1" applyBorder="1" applyAlignment="1">
      <alignment horizontal="center"/>
    </xf>
    <xf numFmtId="0" fontId="7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3" Type="http://schemas.openxmlformats.org/officeDocument/2006/relationships/hyperlink" Target="mailto:?Bcc=s201220680@kfupm.edu.sa,s201224060@kfupm.edu.sa,s201224500@kfupm.edu.sa,s201227820@kfupm.edu.sa,s201235680@kfupm.edu.sa,s201241720@kfupm.edu.sa,s201315130@kfupm.edu.sa,s201315650@kfupm.edu.sa,s201318410@kfupm.edu.sa,s201319010@kfupm.edu.sa,s201319370@kfupm.edu.sa,s201321850@kfupm.edu.sa,s201328470@kfupm.edu.sa,s201329150@kfupm.edu.sa,s201330710@kfupm.edu.sa,s201335230@kfupm.edu.sa,s201336390@kfupm.edu.sa,s201337250@kfupm.edu.sa,s201340430@kfupm.edu.sa,s201343010@kfupm.edu.sa,s201343810@kfupm.edu.sa,s201347670@kfupm.edu.sa,s201353750@kfupm.edu.sa,s201360670@kfupm.edu.sa,s201481720@kfupm.edu.sa,s201481760@kfupm.edu.sa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26</xdr:row>
      <xdr:rowOff>57150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007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26</xdr:row>
      <xdr:rowOff>57150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2293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27</xdr:row>
      <xdr:rowOff>57150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95250</xdr:colOff>
      <xdr:row>26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2940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26</xdr:row>
      <xdr:rowOff>38100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531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</xdr:col>
      <xdr:colOff>47625</xdr:colOff>
      <xdr:row>26</xdr:row>
      <xdr:rowOff>38100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2293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1</xdr:col>
      <xdr:colOff>47625</xdr:colOff>
      <xdr:row>27</xdr:row>
      <xdr:rowOff>57150</xdr:rowOff>
    </xdr:to>
    <xdr:pic>
      <xdr:nvPicPr>
        <xdr:cNvPr id="1" name="Picture 1" descr="E-ma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95250</xdr:colOff>
      <xdr:row>26</xdr:row>
      <xdr:rowOff>28575</xdr:rowOff>
    </xdr:to>
    <xdr:pic>
      <xdr:nvPicPr>
        <xdr:cNvPr id="2" name="Picture 2" descr="Transparent 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5300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28125" style="0" customWidth="1"/>
    <col min="2" max="2" width="10.00390625" style="13" customWidth="1"/>
    <col min="3" max="3" width="20.140625" style="1" customWidth="1"/>
    <col min="4" max="4" width="5.7109375" style="4" customWidth="1"/>
    <col min="5" max="5" width="5.57421875" style="0" customWidth="1"/>
    <col min="6" max="6" width="4.421875" style="0" customWidth="1"/>
    <col min="7" max="7" width="5.28125" style="0" customWidth="1"/>
    <col min="8" max="8" width="4.28125" style="0" customWidth="1"/>
    <col min="9" max="9" width="5.57421875" style="0" customWidth="1"/>
    <col min="10" max="11" width="5.00390625" style="0" customWidth="1"/>
    <col min="12" max="12" width="6.28125" style="2" customWidth="1"/>
    <col min="13" max="13" width="7.00390625" style="3" customWidth="1"/>
  </cols>
  <sheetData>
    <row r="1" spans="1:13" ht="16.5" thickBot="1" thickTop="1">
      <c r="A1" s="5" t="s">
        <v>0</v>
      </c>
      <c r="B1" s="5" t="s">
        <v>7</v>
      </c>
      <c r="C1" s="18" t="s">
        <v>86</v>
      </c>
      <c r="D1" s="7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9</v>
      </c>
      <c r="J1" s="5" t="s">
        <v>89</v>
      </c>
      <c r="K1" s="5" t="s">
        <v>90</v>
      </c>
      <c r="L1" s="8" t="s">
        <v>8</v>
      </c>
      <c r="M1" s="9" t="s">
        <v>10</v>
      </c>
    </row>
    <row r="2" spans="1:13" ht="15" thickBot="1" thickTop="1">
      <c r="A2" s="10">
        <v>1</v>
      </c>
      <c r="B2" s="19">
        <v>201230700</v>
      </c>
      <c r="C2" s="11" t="s">
        <v>11</v>
      </c>
      <c r="D2" s="7">
        <v>10</v>
      </c>
      <c r="E2" s="5">
        <v>6</v>
      </c>
      <c r="F2" s="5">
        <v>0</v>
      </c>
      <c r="G2" s="5">
        <v>0</v>
      </c>
      <c r="H2" s="5">
        <v>5</v>
      </c>
      <c r="I2" s="5">
        <v>8</v>
      </c>
      <c r="J2" s="23">
        <v>3</v>
      </c>
      <c r="K2" s="23"/>
      <c r="L2" s="8"/>
      <c r="M2" s="12">
        <f>AVERAGE(D2:J2)</f>
        <v>4.571428571428571</v>
      </c>
    </row>
    <row r="3" spans="1:13" ht="15" thickBot="1" thickTop="1">
      <c r="A3" s="10">
        <v>2</v>
      </c>
      <c r="B3" s="19">
        <v>201246840</v>
      </c>
      <c r="C3" s="11" t="s">
        <v>12</v>
      </c>
      <c r="D3" s="7" t="s">
        <v>85</v>
      </c>
      <c r="E3" s="7">
        <v>0</v>
      </c>
      <c r="F3" s="7">
        <v>0</v>
      </c>
      <c r="G3" s="7" t="s">
        <v>85</v>
      </c>
      <c r="H3" s="7">
        <v>5</v>
      </c>
      <c r="I3" s="7">
        <v>3</v>
      </c>
      <c r="J3" s="8">
        <v>4</v>
      </c>
      <c r="K3" s="8"/>
      <c r="L3" s="8"/>
      <c r="M3" s="12">
        <f>AVERAGE(D3:J3)</f>
        <v>2.4</v>
      </c>
    </row>
    <row r="4" spans="1:13" ht="21" thickBot="1" thickTop="1">
      <c r="A4" s="10">
        <v>3</v>
      </c>
      <c r="B4" s="19">
        <v>201252340</v>
      </c>
      <c r="C4" s="11" t="s">
        <v>13</v>
      </c>
      <c r="D4" s="7" t="s">
        <v>85</v>
      </c>
      <c r="E4" s="7">
        <v>1</v>
      </c>
      <c r="F4" s="7">
        <v>1</v>
      </c>
      <c r="G4" s="7">
        <v>3</v>
      </c>
      <c r="H4" s="7">
        <v>2</v>
      </c>
      <c r="I4" s="7">
        <v>10</v>
      </c>
      <c r="J4" s="8">
        <v>5</v>
      </c>
      <c r="K4" s="8"/>
      <c r="L4" s="8"/>
      <c r="M4" s="12">
        <f>AVERAGE(D4:J4)</f>
        <v>3.6666666666666665</v>
      </c>
    </row>
    <row r="5" spans="1:13" ht="15" thickBot="1" thickTop="1">
      <c r="A5" s="10">
        <v>4</v>
      </c>
      <c r="B5" s="19">
        <v>201257920</v>
      </c>
      <c r="C5" s="11" t="s">
        <v>14</v>
      </c>
      <c r="D5" s="7">
        <v>3</v>
      </c>
      <c r="E5" s="5">
        <v>9</v>
      </c>
      <c r="F5" s="5">
        <v>5</v>
      </c>
      <c r="G5" s="5">
        <v>6</v>
      </c>
      <c r="H5" s="5">
        <v>10</v>
      </c>
      <c r="I5" s="5">
        <v>3</v>
      </c>
      <c r="J5" s="23">
        <v>6</v>
      </c>
      <c r="K5" s="23"/>
      <c r="L5" s="8"/>
      <c r="M5" s="12">
        <f>AVERAGE(D5:J5)</f>
        <v>6</v>
      </c>
    </row>
    <row r="6" spans="1:13" ht="21" thickBot="1" thickTop="1">
      <c r="A6" s="10">
        <v>5</v>
      </c>
      <c r="B6" s="19">
        <v>201263100</v>
      </c>
      <c r="C6" s="11" t="s">
        <v>15</v>
      </c>
      <c r="D6" s="7">
        <v>10</v>
      </c>
      <c r="E6" s="5">
        <v>6</v>
      </c>
      <c r="F6" s="5">
        <v>6</v>
      </c>
      <c r="G6" s="5" t="s">
        <v>85</v>
      </c>
      <c r="H6" s="5">
        <v>9</v>
      </c>
      <c r="I6" s="5">
        <v>10</v>
      </c>
      <c r="J6" s="23" t="s">
        <v>85</v>
      </c>
      <c r="K6" s="23"/>
      <c r="L6" s="8"/>
      <c r="M6" s="12">
        <f>AVERAGE(D6:I6)</f>
        <v>8.2</v>
      </c>
    </row>
    <row r="7" spans="1:13" ht="21" thickBot="1" thickTop="1">
      <c r="A7" s="10">
        <v>6</v>
      </c>
      <c r="B7" s="19">
        <v>201321830</v>
      </c>
      <c r="C7" s="11" t="s">
        <v>16</v>
      </c>
      <c r="D7" s="7">
        <v>7</v>
      </c>
      <c r="E7" s="5" t="s">
        <v>85</v>
      </c>
      <c r="F7" s="5">
        <v>2</v>
      </c>
      <c r="G7" s="5">
        <v>3</v>
      </c>
      <c r="H7" s="5">
        <v>5</v>
      </c>
      <c r="I7" s="5">
        <v>7</v>
      </c>
      <c r="J7" s="23">
        <v>4</v>
      </c>
      <c r="K7" s="23"/>
      <c r="L7" s="8"/>
      <c r="M7" s="12">
        <f>AVERAGE(D7:J7)</f>
        <v>4.666666666666667</v>
      </c>
    </row>
    <row r="8" spans="1:13" ht="21" thickBot="1" thickTop="1">
      <c r="A8" s="10">
        <v>7</v>
      </c>
      <c r="B8" s="19">
        <v>201321870</v>
      </c>
      <c r="C8" s="11" t="s">
        <v>17</v>
      </c>
      <c r="D8" s="7">
        <v>8</v>
      </c>
      <c r="E8" s="5">
        <v>8</v>
      </c>
      <c r="F8" s="5">
        <v>1</v>
      </c>
      <c r="G8" s="5">
        <v>3</v>
      </c>
      <c r="H8" s="5">
        <v>9</v>
      </c>
      <c r="I8" s="5">
        <v>10</v>
      </c>
      <c r="J8" s="23">
        <v>10</v>
      </c>
      <c r="K8" s="23"/>
      <c r="L8" s="8"/>
      <c r="M8" s="12">
        <f>AVERAGE(D8:J8)</f>
        <v>7</v>
      </c>
    </row>
    <row r="9" spans="1:13" ht="15" thickBot="1" thickTop="1">
      <c r="A9" s="10">
        <v>8</v>
      </c>
      <c r="B9" s="19">
        <v>201324270</v>
      </c>
      <c r="C9" s="11" t="s">
        <v>18</v>
      </c>
      <c r="D9" s="7">
        <v>0</v>
      </c>
      <c r="E9" s="5">
        <v>8</v>
      </c>
      <c r="F9" s="5">
        <v>4</v>
      </c>
      <c r="G9" s="5">
        <v>1</v>
      </c>
      <c r="H9" s="5">
        <v>6</v>
      </c>
      <c r="I9" s="5">
        <v>4</v>
      </c>
      <c r="J9" s="23" t="s">
        <v>85</v>
      </c>
      <c r="K9" s="23"/>
      <c r="L9" s="8"/>
      <c r="M9" s="12">
        <f>AVERAGE(D9:I9)</f>
        <v>3.8333333333333335</v>
      </c>
    </row>
    <row r="10" spans="1:13" ht="21" thickBot="1" thickTop="1">
      <c r="A10" s="10">
        <v>9</v>
      </c>
      <c r="B10" s="19">
        <v>201324970</v>
      </c>
      <c r="C10" s="11" t="s">
        <v>19</v>
      </c>
      <c r="D10" s="7">
        <v>10</v>
      </c>
      <c r="E10" s="5">
        <v>7</v>
      </c>
      <c r="F10" s="5">
        <v>2</v>
      </c>
      <c r="G10" s="5">
        <v>9.5</v>
      </c>
      <c r="H10" s="25">
        <v>10</v>
      </c>
      <c r="I10" s="5">
        <v>10</v>
      </c>
      <c r="J10" s="23">
        <v>7</v>
      </c>
      <c r="K10" s="23"/>
      <c r="L10" s="8"/>
      <c r="M10" s="12">
        <f>AVERAGE(D10:J10)</f>
        <v>7.928571428571429</v>
      </c>
    </row>
    <row r="11" spans="1:13" ht="21" thickBot="1" thickTop="1">
      <c r="A11" s="10">
        <v>10</v>
      </c>
      <c r="B11" s="19">
        <v>201325930</v>
      </c>
      <c r="C11" s="11" t="s">
        <v>20</v>
      </c>
      <c r="D11" s="7">
        <v>5</v>
      </c>
      <c r="E11" s="7">
        <v>7</v>
      </c>
      <c r="F11" s="7">
        <v>1</v>
      </c>
      <c r="G11" s="7">
        <v>6</v>
      </c>
      <c r="H11" s="7">
        <v>8</v>
      </c>
      <c r="I11" s="7">
        <v>10</v>
      </c>
      <c r="J11" s="8" t="s">
        <v>85</v>
      </c>
      <c r="K11" s="8"/>
      <c r="L11" s="8"/>
      <c r="M11" s="12">
        <f>AVERAGE(D11:I11)</f>
        <v>6.166666666666667</v>
      </c>
    </row>
    <row r="12" spans="1:13" ht="15" thickBot="1" thickTop="1">
      <c r="A12" s="10">
        <v>11</v>
      </c>
      <c r="B12" s="19">
        <v>201328010</v>
      </c>
      <c r="C12" s="11" t="s">
        <v>21</v>
      </c>
      <c r="D12" s="7">
        <v>10</v>
      </c>
      <c r="E12" s="7">
        <v>10</v>
      </c>
      <c r="F12" s="7">
        <v>2</v>
      </c>
      <c r="G12" s="7">
        <v>4</v>
      </c>
      <c r="H12" s="7">
        <v>7</v>
      </c>
      <c r="I12" s="7">
        <v>8</v>
      </c>
      <c r="J12" s="8">
        <v>8</v>
      </c>
      <c r="K12" s="8"/>
      <c r="L12" s="8"/>
      <c r="M12" s="12">
        <f>AVERAGE(D12:I12)</f>
        <v>6.833333333333333</v>
      </c>
    </row>
    <row r="13" spans="1:13" ht="21" thickBot="1" thickTop="1">
      <c r="A13" s="10">
        <v>12</v>
      </c>
      <c r="B13" s="19">
        <v>201332830</v>
      </c>
      <c r="C13" s="11" t="s">
        <v>22</v>
      </c>
      <c r="D13" s="7">
        <v>3</v>
      </c>
      <c r="E13" s="5">
        <v>3</v>
      </c>
      <c r="F13" s="5">
        <v>0</v>
      </c>
      <c r="G13" s="5">
        <v>2</v>
      </c>
      <c r="H13" s="5">
        <v>7</v>
      </c>
      <c r="I13" s="5">
        <v>5</v>
      </c>
      <c r="J13" s="23">
        <v>7</v>
      </c>
      <c r="K13" s="23"/>
      <c r="L13" s="8"/>
      <c r="M13" s="12">
        <f aca="true" t="shared" si="0" ref="M13:M18">AVERAGE(D13:J13)</f>
        <v>3.857142857142857</v>
      </c>
    </row>
    <row r="14" spans="1:13" ht="21" thickBot="1" thickTop="1">
      <c r="A14" s="10">
        <v>13</v>
      </c>
      <c r="B14" s="19">
        <v>201334710</v>
      </c>
      <c r="C14" s="11" t="s">
        <v>23</v>
      </c>
      <c r="D14" s="7">
        <v>6</v>
      </c>
      <c r="E14" s="7">
        <v>5</v>
      </c>
      <c r="F14" s="7">
        <v>0</v>
      </c>
      <c r="G14" s="7">
        <v>3</v>
      </c>
      <c r="H14" s="7">
        <v>2</v>
      </c>
      <c r="I14" s="7" t="s">
        <v>85</v>
      </c>
      <c r="J14" s="8">
        <v>5</v>
      </c>
      <c r="K14" s="8"/>
      <c r="L14" s="8"/>
      <c r="M14" s="12">
        <f t="shared" si="0"/>
        <v>3.5</v>
      </c>
    </row>
    <row r="15" spans="1:13" ht="21" thickBot="1" thickTop="1">
      <c r="A15" s="10">
        <v>14</v>
      </c>
      <c r="B15" s="19">
        <v>201336290</v>
      </c>
      <c r="C15" s="11" t="s">
        <v>24</v>
      </c>
      <c r="D15" s="7">
        <v>7</v>
      </c>
      <c r="E15" s="5">
        <v>7</v>
      </c>
      <c r="F15" s="5">
        <v>5</v>
      </c>
      <c r="G15" s="5">
        <v>4</v>
      </c>
      <c r="H15" s="5">
        <v>7</v>
      </c>
      <c r="I15" s="5">
        <v>5</v>
      </c>
      <c r="J15" s="23">
        <v>10</v>
      </c>
      <c r="K15" s="23"/>
      <c r="L15" s="8"/>
      <c r="M15" s="12">
        <f t="shared" si="0"/>
        <v>6.428571428571429</v>
      </c>
    </row>
    <row r="16" spans="1:13" ht="15" thickBot="1" thickTop="1">
      <c r="A16" s="10">
        <v>15</v>
      </c>
      <c r="B16" s="19">
        <v>201336430</v>
      </c>
      <c r="C16" s="11" t="s">
        <v>25</v>
      </c>
      <c r="D16" s="7">
        <v>10</v>
      </c>
      <c r="E16" s="7">
        <v>10</v>
      </c>
      <c r="F16" s="7">
        <v>6</v>
      </c>
      <c r="G16" s="7">
        <v>5</v>
      </c>
      <c r="H16" s="7">
        <v>10</v>
      </c>
      <c r="I16" s="7">
        <v>4</v>
      </c>
      <c r="J16" s="8">
        <v>5</v>
      </c>
      <c r="K16" s="8"/>
      <c r="L16" s="8"/>
      <c r="M16" s="12">
        <f t="shared" si="0"/>
        <v>7.142857142857143</v>
      </c>
    </row>
    <row r="17" spans="1:13" ht="15" thickBot="1" thickTop="1">
      <c r="A17" s="10">
        <v>16</v>
      </c>
      <c r="B17" s="19">
        <v>201340850</v>
      </c>
      <c r="C17" s="11" t="s">
        <v>26</v>
      </c>
      <c r="D17" s="7">
        <v>10</v>
      </c>
      <c r="E17" s="5">
        <v>10</v>
      </c>
      <c r="F17" s="5" t="s">
        <v>85</v>
      </c>
      <c r="G17" s="5">
        <v>10</v>
      </c>
      <c r="H17" s="5">
        <v>10</v>
      </c>
      <c r="I17" s="5">
        <v>2</v>
      </c>
      <c r="J17" s="23">
        <v>4</v>
      </c>
      <c r="K17" s="23"/>
      <c r="L17" s="8"/>
      <c r="M17" s="12">
        <f t="shared" si="0"/>
        <v>7.666666666666667</v>
      </c>
    </row>
    <row r="18" spans="1:13" ht="21" thickBot="1" thickTop="1">
      <c r="A18" s="10">
        <v>17</v>
      </c>
      <c r="B18" s="19">
        <v>201349270</v>
      </c>
      <c r="C18" s="11" t="s">
        <v>27</v>
      </c>
      <c r="D18" s="7">
        <v>4</v>
      </c>
      <c r="E18" s="5">
        <v>4</v>
      </c>
      <c r="F18" s="5">
        <v>6</v>
      </c>
      <c r="G18" s="5">
        <v>5</v>
      </c>
      <c r="H18" s="5">
        <v>1</v>
      </c>
      <c r="I18" s="5">
        <v>4</v>
      </c>
      <c r="J18" s="23">
        <v>8</v>
      </c>
      <c r="K18" s="23"/>
      <c r="L18" s="8"/>
      <c r="M18" s="12">
        <f t="shared" si="0"/>
        <v>4.571428571428571</v>
      </c>
    </row>
    <row r="19" spans="1:13" ht="21" thickBot="1" thickTop="1">
      <c r="A19" s="10">
        <v>18</v>
      </c>
      <c r="B19" s="19">
        <v>201358470</v>
      </c>
      <c r="C19" s="11" t="s">
        <v>28</v>
      </c>
      <c r="D19" s="7">
        <v>6</v>
      </c>
      <c r="E19" s="7">
        <v>10</v>
      </c>
      <c r="F19" s="7">
        <v>2</v>
      </c>
      <c r="G19" s="7">
        <v>7</v>
      </c>
      <c r="H19" s="7">
        <v>5</v>
      </c>
      <c r="I19" s="7">
        <v>4</v>
      </c>
      <c r="J19" s="8" t="s">
        <v>85</v>
      </c>
      <c r="K19" s="8"/>
      <c r="L19" s="8"/>
      <c r="M19" s="12">
        <f>AVERAGE(D19:I19)</f>
        <v>5.666666666666667</v>
      </c>
    </row>
    <row r="20" spans="1:13" ht="21" thickBot="1" thickTop="1">
      <c r="A20" s="10">
        <v>19</v>
      </c>
      <c r="B20" s="19">
        <v>201363190</v>
      </c>
      <c r="C20" s="11" t="s">
        <v>29</v>
      </c>
      <c r="D20" s="7">
        <v>0</v>
      </c>
      <c r="E20" s="5">
        <v>3</v>
      </c>
      <c r="F20" s="5" t="s">
        <v>85</v>
      </c>
      <c r="G20" s="5" t="s">
        <v>85</v>
      </c>
      <c r="H20" s="5">
        <v>3</v>
      </c>
      <c r="I20" s="5" t="s">
        <v>85</v>
      </c>
      <c r="J20" s="23" t="s">
        <v>85</v>
      </c>
      <c r="K20" s="23"/>
      <c r="L20" s="8"/>
      <c r="M20" s="12">
        <f>AVERAGE(D20:I20)</f>
        <v>2</v>
      </c>
    </row>
    <row r="21" spans="1:13" ht="15" thickBot="1" thickTop="1">
      <c r="A21" s="10">
        <v>20</v>
      </c>
      <c r="B21" s="19">
        <v>201364150</v>
      </c>
      <c r="C21" s="11" t="s">
        <v>30</v>
      </c>
      <c r="D21" s="7">
        <v>9</v>
      </c>
      <c r="E21" s="5">
        <v>10</v>
      </c>
      <c r="F21" s="5">
        <v>3</v>
      </c>
      <c r="G21" s="5">
        <v>5</v>
      </c>
      <c r="H21" s="5">
        <v>8</v>
      </c>
      <c r="I21" s="5">
        <v>6</v>
      </c>
      <c r="J21" s="23">
        <v>7</v>
      </c>
      <c r="K21" s="23"/>
      <c r="L21" s="8"/>
      <c r="M21" s="12">
        <f>AVERAGE(D21:J21)</f>
        <v>6.857142857142857</v>
      </c>
    </row>
    <row r="22" spans="1:13" ht="21" thickBot="1" thickTop="1">
      <c r="A22" s="10">
        <v>21</v>
      </c>
      <c r="B22" s="19">
        <v>201365690</v>
      </c>
      <c r="C22" s="11" t="s">
        <v>31</v>
      </c>
      <c r="D22" s="7">
        <v>9</v>
      </c>
      <c r="E22" s="5">
        <v>9</v>
      </c>
      <c r="F22" s="5">
        <v>2</v>
      </c>
      <c r="G22" s="5">
        <v>10</v>
      </c>
      <c r="H22" s="5" t="s">
        <v>85</v>
      </c>
      <c r="I22" s="5">
        <v>10</v>
      </c>
      <c r="J22" s="23">
        <v>10</v>
      </c>
      <c r="K22" s="23"/>
      <c r="L22" s="8"/>
      <c r="M22" s="12">
        <f>AVERAGE(D22:J22)</f>
        <v>8.333333333333334</v>
      </c>
    </row>
    <row r="23" spans="1:13" ht="21" thickBot="1" thickTop="1">
      <c r="A23" s="10">
        <v>22</v>
      </c>
      <c r="B23" s="19">
        <v>201368690</v>
      </c>
      <c r="C23" s="11" t="s">
        <v>32</v>
      </c>
      <c r="D23" s="7">
        <v>1</v>
      </c>
      <c r="E23" s="5">
        <v>6</v>
      </c>
      <c r="F23" s="5">
        <v>1</v>
      </c>
      <c r="G23" s="5">
        <v>1</v>
      </c>
      <c r="H23" s="5">
        <v>6</v>
      </c>
      <c r="I23" s="5">
        <v>6</v>
      </c>
      <c r="J23" s="23">
        <v>6</v>
      </c>
      <c r="K23" s="23"/>
      <c r="L23" s="8"/>
      <c r="M23" s="12">
        <f>AVERAGE(D23:J23)</f>
        <v>3.857142857142857</v>
      </c>
    </row>
    <row r="24" spans="1:13" ht="21" thickBot="1" thickTop="1">
      <c r="A24" s="10">
        <v>23</v>
      </c>
      <c r="B24" s="19">
        <v>201370230</v>
      </c>
      <c r="C24" s="11" t="s">
        <v>33</v>
      </c>
      <c r="D24" s="7">
        <v>8</v>
      </c>
      <c r="E24" s="5">
        <v>10</v>
      </c>
      <c r="F24" s="5">
        <v>2</v>
      </c>
      <c r="G24" s="5" t="s">
        <v>85</v>
      </c>
      <c r="H24" s="5">
        <v>8</v>
      </c>
      <c r="I24" s="5">
        <v>4</v>
      </c>
      <c r="J24" s="23">
        <v>5</v>
      </c>
      <c r="K24" s="23"/>
      <c r="L24" s="8"/>
      <c r="M24" s="12">
        <f>AVERAGE(D24:J24)</f>
        <v>6.166666666666667</v>
      </c>
    </row>
    <row r="25" spans="1:13" ht="21" thickBot="1" thickTop="1">
      <c r="A25" s="10">
        <v>24</v>
      </c>
      <c r="B25" s="19">
        <v>201371050</v>
      </c>
      <c r="C25" s="11" t="s">
        <v>34</v>
      </c>
      <c r="D25" s="7">
        <v>7</v>
      </c>
      <c r="E25" s="5">
        <v>8</v>
      </c>
      <c r="F25" s="5">
        <v>2</v>
      </c>
      <c r="G25" s="5">
        <v>7</v>
      </c>
      <c r="H25" s="5">
        <v>1</v>
      </c>
      <c r="I25" s="5">
        <v>6</v>
      </c>
      <c r="J25" s="23">
        <v>4</v>
      </c>
      <c r="K25" s="23"/>
      <c r="L25" s="8"/>
      <c r="M25" s="12">
        <f>AVERAGE(D25:J25)</f>
        <v>5</v>
      </c>
    </row>
    <row r="26" spans="1:13" ht="12.75" thickBot="1" thickTop="1">
      <c r="A26" s="13"/>
      <c r="C26" s="14" t="s">
        <v>6</v>
      </c>
      <c r="D26" s="15">
        <f aca="true" t="shared" si="1" ref="D26:M26">AVERAGE(D2:D25)</f>
        <v>6.5</v>
      </c>
      <c r="E26" s="16">
        <f t="shared" si="1"/>
        <v>6.826086956521739</v>
      </c>
      <c r="F26" s="16">
        <f t="shared" si="1"/>
        <v>2.409090909090909</v>
      </c>
      <c r="G26" s="16">
        <f t="shared" si="1"/>
        <v>4.725</v>
      </c>
      <c r="H26" s="16">
        <f t="shared" si="1"/>
        <v>6.260869565217392</v>
      </c>
      <c r="I26" s="16">
        <f t="shared" si="1"/>
        <v>6.318181818181818</v>
      </c>
      <c r="J26" s="16">
        <f t="shared" si="1"/>
        <v>6.2105263157894735</v>
      </c>
      <c r="K26" s="17"/>
      <c r="L26" s="17" t="e">
        <f t="shared" si="1"/>
        <v>#DIV/0!</v>
      </c>
      <c r="M26" s="12">
        <f t="shared" si="1"/>
        <v>5.513095238095239</v>
      </c>
    </row>
    <row r="27" ht="16.5" thickTop="1"/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.28125" style="0" customWidth="1"/>
    <col min="2" max="2" width="10.8515625" style="13" customWidth="1"/>
    <col min="3" max="3" width="18.8515625" style="1" customWidth="1"/>
    <col min="4" max="4" width="5.28125" style="4" customWidth="1"/>
    <col min="5" max="5" width="4.8515625" style="0" customWidth="1"/>
    <col min="6" max="6" width="5.00390625" style="0" customWidth="1"/>
    <col min="7" max="7" width="5.140625" style="0" customWidth="1"/>
    <col min="8" max="11" width="6.00390625" style="0" customWidth="1"/>
    <col min="12" max="12" width="6.28125" style="2" customWidth="1"/>
    <col min="13" max="13" width="7.00390625" style="3" customWidth="1"/>
  </cols>
  <sheetData>
    <row r="1" spans="1:13" ht="16.5" thickBot="1" thickTop="1">
      <c r="A1" s="5" t="s">
        <v>0</v>
      </c>
      <c r="B1" s="5" t="s">
        <v>7</v>
      </c>
      <c r="C1" s="18" t="s">
        <v>87</v>
      </c>
      <c r="D1" s="7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9</v>
      </c>
      <c r="J1" s="5" t="s">
        <v>89</v>
      </c>
      <c r="K1" s="5" t="s">
        <v>90</v>
      </c>
      <c r="L1" s="8" t="s">
        <v>8</v>
      </c>
      <c r="M1" s="9" t="s">
        <v>10</v>
      </c>
    </row>
    <row r="2" spans="1:15" ht="21" thickBot="1" thickTop="1">
      <c r="A2" s="10">
        <v>1</v>
      </c>
      <c r="B2" s="19">
        <v>201039120</v>
      </c>
      <c r="C2" s="11" t="s">
        <v>35</v>
      </c>
      <c r="D2" s="7">
        <v>9</v>
      </c>
      <c r="E2" s="5">
        <v>9</v>
      </c>
      <c r="F2" s="5">
        <v>6</v>
      </c>
      <c r="G2" s="20">
        <v>10</v>
      </c>
      <c r="H2" s="5">
        <v>10</v>
      </c>
      <c r="I2" s="5">
        <v>8</v>
      </c>
      <c r="J2" s="23">
        <v>6</v>
      </c>
      <c r="K2" s="23"/>
      <c r="L2" s="8"/>
      <c r="M2" s="12">
        <f aca="true" t="shared" si="0" ref="M2:M16">AVERAGE(D2:J2)</f>
        <v>8.285714285714286</v>
      </c>
      <c r="O2" t="e">
        <f>STDEV(#REF!)</f>
        <v>#REF!</v>
      </c>
    </row>
    <row r="3" spans="1:13" ht="15" thickBot="1" thickTop="1">
      <c r="A3" s="10">
        <v>2</v>
      </c>
      <c r="B3" s="19">
        <v>201227540</v>
      </c>
      <c r="C3" s="11" t="s">
        <v>36</v>
      </c>
      <c r="D3" s="7" t="s">
        <v>85</v>
      </c>
      <c r="E3" s="7">
        <v>7</v>
      </c>
      <c r="F3" s="7">
        <v>3</v>
      </c>
      <c r="G3" s="7">
        <v>4</v>
      </c>
      <c r="H3" s="7">
        <v>6</v>
      </c>
      <c r="I3" s="5">
        <v>10</v>
      </c>
      <c r="J3" s="23">
        <v>5</v>
      </c>
      <c r="K3" s="23"/>
      <c r="L3" s="8"/>
      <c r="M3" s="12">
        <f t="shared" si="0"/>
        <v>5.833333333333333</v>
      </c>
    </row>
    <row r="4" spans="1:13" ht="21" thickBot="1" thickTop="1">
      <c r="A4" s="10">
        <v>3</v>
      </c>
      <c r="B4" s="19">
        <v>201318390</v>
      </c>
      <c r="C4" s="11" t="s">
        <v>37</v>
      </c>
      <c r="D4" s="7">
        <v>7</v>
      </c>
      <c r="E4" s="7">
        <v>2</v>
      </c>
      <c r="F4" s="7">
        <v>7</v>
      </c>
      <c r="G4" s="20">
        <v>7</v>
      </c>
      <c r="H4" s="7">
        <v>10</v>
      </c>
      <c r="I4" s="5">
        <v>8</v>
      </c>
      <c r="J4" s="23">
        <v>6</v>
      </c>
      <c r="K4" s="23"/>
      <c r="L4" s="8"/>
      <c r="M4" s="12">
        <f t="shared" si="0"/>
        <v>6.714285714285714</v>
      </c>
    </row>
    <row r="5" spans="1:13" ht="15" thickBot="1" thickTop="1">
      <c r="A5" s="10">
        <v>4</v>
      </c>
      <c r="B5" s="19">
        <v>201320690</v>
      </c>
      <c r="C5" s="11" t="s">
        <v>38</v>
      </c>
      <c r="D5" s="7">
        <v>4</v>
      </c>
      <c r="E5" s="5">
        <v>2</v>
      </c>
      <c r="F5" s="5">
        <v>0</v>
      </c>
      <c r="G5" s="20" t="s">
        <v>85</v>
      </c>
      <c r="H5" s="5">
        <v>4</v>
      </c>
      <c r="I5" s="5">
        <v>10</v>
      </c>
      <c r="J5" s="23">
        <v>8</v>
      </c>
      <c r="K5" s="23"/>
      <c r="L5" s="8"/>
      <c r="M5" s="12">
        <f t="shared" si="0"/>
        <v>4.666666666666667</v>
      </c>
    </row>
    <row r="6" spans="1:13" ht="21" thickBot="1" thickTop="1">
      <c r="A6" s="10">
        <v>5</v>
      </c>
      <c r="B6" s="19">
        <v>201320790</v>
      </c>
      <c r="C6" s="11" t="s">
        <v>39</v>
      </c>
      <c r="D6" s="7">
        <v>5</v>
      </c>
      <c r="E6" s="5">
        <v>1</v>
      </c>
      <c r="F6" s="5">
        <v>1</v>
      </c>
      <c r="G6" s="20" t="s">
        <v>85</v>
      </c>
      <c r="H6" s="5">
        <v>5</v>
      </c>
      <c r="I6" s="5">
        <v>5</v>
      </c>
      <c r="J6" s="23">
        <v>6</v>
      </c>
      <c r="K6" s="23"/>
      <c r="L6" s="8"/>
      <c r="M6" s="12">
        <f t="shared" si="0"/>
        <v>3.8333333333333335</v>
      </c>
    </row>
    <row r="7" spans="1:13" ht="21" thickBot="1" thickTop="1">
      <c r="A7" s="10">
        <v>6</v>
      </c>
      <c r="B7" s="19">
        <v>201321410</v>
      </c>
      <c r="C7" s="11" t="s">
        <v>40</v>
      </c>
      <c r="D7" s="7">
        <v>5</v>
      </c>
      <c r="E7" s="5">
        <v>5</v>
      </c>
      <c r="F7" s="5">
        <v>1</v>
      </c>
      <c r="G7" s="20">
        <v>0</v>
      </c>
      <c r="H7" s="5">
        <v>3</v>
      </c>
      <c r="I7" s="5">
        <v>7</v>
      </c>
      <c r="J7" s="23">
        <v>6</v>
      </c>
      <c r="K7" s="23"/>
      <c r="L7" s="8"/>
      <c r="M7" s="12">
        <f t="shared" si="0"/>
        <v>3.857142857142857</v>
      </c>
    </row>
    <row r="8" spans="1:13" ht="21" thickBot="1" thickTop="1">
      <c r="A8" s="10">
        <v>7</v>
      </c>
      <c r="B8" s="19">
        <v>201327830</v>
      </c>
      <c r="C8" s="11" t="s">
        <v>41</v>
      </c>
      <c r="D8" s="7">
        <v>8</v>
      </c>
      <c r="E8" s="5">
        <v>10</v>
      </c>
      <c r="F8" s="5">
        <v>4</v>
      </c>
      <c r="G8" s="20">
        <v>5</v>
      </c>
      <c r="H8" s="5">
        <v>5</v>
      </c>
      <c r="I8" s="5">
        <v>5</v>
      </c>
      <c r="J8" s="23">
        <v>9</v>
      </c>
      <c r="K8" s="23"/>
      <c r="L8" s="8"/>
      <c r="M8" s="12">
        <f t="shared" si="0"/>
        <v>6.571428571428571</v>
      </c>
    </row>
    <row r="9" spans="1:13" ht="21" thickBot="1" thickTop="1">
      <c r="A9" s="10">
        <v>8</v>
      </c>
      <c r="B9" s="19">
        <v>201330150</v>
      </c>
      <c r="C9" s="11" t="s">
        <v>42</v>
      </c>
      <c r="D9" s="7">
        <v>6</v>
      </c>
      <c r="E9" s="5">
        <v>4</v>
      </c>
      <c r="F9" s="5">
        <v>5</v>
      </c>
      <c r="G9" s="20">
        <v>10</v>
      </c>
      <c r="H9" s="5">
        <v>2</v>
      </c>
      <c r="I9" s="5">
        <v>8</v>
      </c>
      <c r="J9" s="23">
        <v>7</v>
      </c>
      <c r="K9" s="23"/>
      <c r="L9" s="8"/>
      <c r="M9" s="12">
        <f t="shared" si="0"/>
        <v>6</v>
      </c>
    </row>
    <row r="10" spans="1:13" ht="15" thickBot="1" thickTop="1">
      <c r="A10" s="10">
        <v>9</v>
      </c>
      <c r="B10" s="19">
        <v>201332590</v>
      </c>
      <c r="C10" s="11" t="s">
        <v>43</v>
      </c>
      <c r="D10" s="7">
        <v>7</v>
      </c>
      <c r="E10" s="5">
        <v>8</v>
      </c>
      <c r="F10" s="5">
        <v>3</v>
      </c>
      <c r="G10" s="20">
        <v>4</v>
      </c>
      <c r="H10" s="5">
        <v>4</v>
      </c>
      <c r="I10" s="5">
        <v>4</v>
      </c>
      <c r="J10" s="23">
        <v>7</v>
      </c>
      <c r="K10" s="23"/>
      <c r="L10" s="8"/>
      <c r="M10" s="12">
        <f t="shared" si="0"/>
        <v>5.285714285714286</v>
      </c>
    </row>
    <row r="11" spans="1:13" ht="21" thickBot="1" thickTop="1">
      <c r="A11" s="10">
        <v>10</v>
      </c>
      <c r="B11" s="19">
        <v>201336010</v>
      </c>
      <c r="C11" s="11" t="s">
        <v>44</v>
      </c>
      <c r="D11" s="7">
        <v>1</v>
      </c>
      <c r="E11" s="7" t="s">
        <v>85</v>
      </c>
      <c r="F11" s="7">
        <v>3</v>
      </c>
      <c r="G11" s="20">
        <v>9.5</v>
      </c>
      <c r="H11" s="7">
        <v>8</v>
      </c>
      <c r="I11" s="5" t="s">
        <v>85</v>
      </c>
      <c r="J11" s="23">
        <v>5</v>
      </c>
      <c r="K11" s="23"/>
      <c r="L11" s="8"/>
      <c r="M11" s="12">
        <f t="shared" si="0"/>
        <v>5.3</v>
      </c>
    </row>
    <row r="12" spans="1:13" ht="21" thickBot="1" thickTop="1">
      <c r="A12" s="10">
        <v>11</v>
      </c>
      <c r="B12" s="19">
        <v>201338150</v>
      </c>
      <c r="C12" s="11" t="s">
        <v>45</v>
      </c>
      <c r="D12" s="7">
        <v>1</v>
      </c>
      <c r="E12" s="7">
        <v>1</v>
      </c>
      <c r="F12" s="7">
        <v>3</v>
      </c>
      <c r="G12" s="20">
        <v>5</v>
      </c>
      <c r="H12" s="7">
        <v>5</v>
      </c>
      <c r="I12" s="5">
        <v>4</v>
      </c>
      <c r="J12" s="23">
        <v>5</v>
      </c>
      <c r="K12" s="23"/>
      <c r="L12" s="8"/>
      <c r="M12" s="12">
        <f t="shared" si="0"/>
        <v>3.4285714285714284</v>
      </c>
    </row>
    <row r="13" spans="1:13" ht="21" thickBot="1" thickTop="1">
      <c r="A13" s="10">
        <v>12</v>
      </c>
      <c r="B13" s="19">
        <v>201342190</v>
      </c>
      <c r="C13" s="11" t="s">
        <v>46</v>
      </c>
      <c r="D13" s="7" t="s">
        <v>85</v>
      </c>
      <c r="E13" s="5">
        <v>3</v>
      </c>
      <c r="F13" s="5">
        <v>3</v>
      </c>
      <c r="G13" s="5">
        <v>6</v>
      </c>
      <c r="H13" s="5">
        <v>10</v>
      </c>
      <c r="I13" s="5">
        <v>7</v>
      </c>
      <c r="J13" s="23">
        <v>10</v>
      </c>
      <c r="K13" s="23"/>
      <c r="L13" s="8"/>
      <c r="M13" s="12">
        <f t="shared" si="0"/>
        <v>6.5</v>
      </c>
    </row>
    <row r="14" spans="1:13" ht="21" thickBot="1" thickTop="1">
      <c r="A14" s="10">
        <v>13</v>
      </c>
      <c r="B14" s="19">
        <v>201343590</v>
      </c>
      <c r="C14" s="11" t="s">
        <v>47</v>
      </c>
      <c r="D14" s="7">
        <v>5</v>
      </c>
      <c r="E14" s="7">
        <v>6</v>
      </c>
      <c r="F14" s="7">
        <v>2</v>
      </c>
      <c r="G14" s="20">
        <v>6</v>
      </c>
      <c r="H14" s="7">
        <v>8</v>
      </c>
      <c r="I14" s="5">
        <v>4</v>
      </c>
      <c r="J14" s="23">
        <v>6</v>
      </c>
      <c r="K14" s="23"/>
      <c r="L14" s="8"/>
      <c r="M14" s="12">
        <f t="shared" si="0"/>
        <v>5.285714285714286</v>
      </c>
    </row>
    <row r="15" spans="1:13" ht="21" thickBot="1" thickTop="1">
      <c r="A15" s="10">
        <v>14</v>
      </c>
      <c r="B15" s="19">
        <v>201349710</v>
      </c>
      <c r="C15" s="11" t="s">
        <v>48</v>
      </c>
      <c r="D15" s="7">
        <v>10</v>
      </c>
      <c r="E15" s="5">
        <v>8</v>
      </c>
      <c r="F15" s="5">
        <v>9</v>
      </c>
      <c r="G15" s="20">
        <v>8</v>
      </c>
      <c r="H15" s="5">
        <v>9</v>
      </c>
      <c r="I15" s="5">
        <v>5</v>
      </c>
      <c r="J15" s="23">
        <v>4</v>
      </c>
      <c r="K15" s="23"/>
      <c r="L15" s="8"/>
      <c r="M15" s="12">
        <f t="shared" si="0"/>
        <v>7.571428571428571</v>
      </c>
    </row>
    <row r="16" spans="1:13" ht="21" thickBot="1" thickTop="1">
      <c r="A16" s="10">
        <v>15</v>
      </c>
      <c r="B16" s="19">
        <v>201351830</v>
      </c>
      <c r="C16" s="11" t="s">
        <v>49</v>
      </c>
      <c r="D16" s="7">
        <v>10</v>
      </c>
      <c r="E16" s="7">
        <v>10</v>
      </c>
      <c r="F16" s="7">
        <v>3</v>
      </c>
      <c r="G16" s="20">
        <v>10</v>
      </c>
      <c r="H16" s="7">
        <v>10</v>
      </c>
      <c r="I16" s="5">
        <v>5</v>
      </c>
      <c r="J16" s="23">
        <v>10</v>
      </c>
      <c r="K16" s="23"/>
      <c r="L16" s="8"/>
      <c r="M16" s="12">
        <f t="shared" si="0"/>
        <v>8.285714285714286</v>
      </c>
    </row>
    <row r="17" spans="1:13" ht="21" thickBot="1" thickTop="1">
      <c r="A17" s="10">
        <v>16</v>
      </c>
      <c r="B17" s="19">
        <v>201352190</v>
      </c>
      <c r="C17" s="11" t="s">
        <v>50</v>
      </c>
      <c r="D17" s="7">
        <v>10</v>
      </c>
      <c r="E17" s="5">
        <v>10</v>
      </c>
      <c r="F17" s="5">
        <v>3</v>
      </c>
      <c r="G17" s="26">
        <v>3</v>
      </c>
      <c r="H17" s="5">
        <v>7</v>
      </c>
      <c r="I17" s="5">
        <v>10</v>
      </c>
      <c r="J17" s="23" t="s">
        <v>85</v>
      </c>
      <c r="K17" s="23"/>
      <c r="L17" s="8"/>
      <c r="M17" s="12">
        <f>AVERAGE(D17:I17)</f>
        <v>7.166666666666667</v>
      </c>
    </row>
    <row r="18" spans="1:13" ht="21" thickBot="1" thickTop="1">
      <c r="A18" s="10">
        <v>17</v>
      </c>
      <c r="B18" s="19">
        <v>201356490</v>
      </c>
      <c r="C18" s="11" t="s">
        <v>51</v>
      </c>
      <c r="D18" s="7">
        <v>9</v>
      </c>
      <c r="E18" s="5">
        <v>10</v>
      </c>
      <c r="F18" s="5">
        <v>3</v>
      </c>
      <c r="G18" s="20" t="s">
        <v>85</v>
      </c>
      <c r="H18" s="5">
        <v>10</v>
      </c>
      <c r="I18" s="5">
        <v>10</v>
      </c>
      <c r="J18" s="23">
        <v>4</v>
      </c>
      <c r="K18" s="23"/>
      <c r="L18" s="8"/>
      <c r="M18" s="12">
        <f aca="true" t="shared" si="1" ref="M18:M25">AVERAGE(D18:J18)</f>
        <v>7.666666666666667</v>
      </c>
    </row>
    <row r="19" spans="1:13" ht="21" thickBot="1" thickTop="1">
      <c r="A19" s="10">
        <v>18</v>
      </c>
      <c r="B19" s="19">
        <v>201359370</v>
      </c>
      <c r="C19" s="11" t="s">
        <v>52</v>
      </c>
      <c r="D19" s="7">
        <v>2</v>
      </c>
      <c r="E19" s="7">
        <v>10</v>
      </c>
      <c r="F19" s="7">
        <v>4</v>
      </c>
      <c r="G19" s="20">
        <v>3</v>
      </c>
      <c r="H19" s="7">
        <v>10</v>
      </c>
      <c r="I19" s="5">
        <v>10</v>
      </c>
      <c r="J19" s="23">
        <v>8</v>
      </c>
      <c r="K19" s="23"/>
      <c r="L19" s="8"/>
      <c r="M19" s="12">
        <f t="shared" si="1"/>
        <v>6.714285714285714</v>
      </c>
    </row>
    <row r="20" spans="1:13" ht="21" thickBot="1" thickTop="1">
      <c r="A20" s="10">
        <v>19</v>
      </c>
      <c r="B20" s="19">
        <v>201360130</v>
      </c>
      <c r="C20" s="11" t="s">
        <v>53</v>
      </c>
      <c r="D20" s="7" t="s">
        <v>85</v>
      </c>
      <c r="E20" s="5" t="s">
        <v>85</v>
      </c>
      <c r="F20" s="5">
        <v>0</v>
      </c>
      <c r="G20" s="5">
        <v>1</v>
      </c>
      <c r="H20" s="5">
        <v>3</v>
      </c>
      <c r="I20" s="5" t="s">
        <v>85</v>
      </c>
      <c r="J20" s="23">
        <v>5</v>
      </c>
      <c r="K20" s="23"/>
      <c r="L20" s="8"/>
      <c r="M20" s="12">
        <f t="shared" si="1"/>
        <v>2.25</v>
      </c>
    </row>
    <row r="21" spans="1:13" ht="15" thickBot="1" thickTop="1">
      <c r="A21" s="10">
        <v>20</v>
      </c>
      <c r="B21" s="19">
        <v>201370210</v>
      </c>
      <c r="C21" s="11" t="s">
        <v>54</v>
      </c>
      <c r="D21" s="7">
        <v>9</v>
      </c>
      <c r="E21" s="5">
        <v>3</v>
      </c>
      <c r="F21" s="5">
        <v>1</v>
      </c>
      <c r="G21" s="20">
        <v>3</v>
      </c>
      <c r="H21" s="5">
        <v>10</v>
      </c>
      <c r="I21" s="5">
        <v>10</v>
      </c>
      <c r="J21" s="23">
        <v>7</v>
      </c>
      <c r="K21" s="23"/>
      <c r="L21" s="8"/>
      <c r="M21" s="12">
        <f t="shared" si="1"/>
        <v>6.142857142857143</v>
      </c>
    </row>
    <row r="22" spans="1:13" ht="21" thickBot="1" thickTop="1">
      <c r="A22" s="10">
        <v>21</v>
      </c>
      <c r="B22" s="19">
        <v>201374290</v>
      </c>
      <c r="C22" s="11" t="s">
        <v>55</v>
      </c>
      <c r="D22" s="7">
        <v>2</v>
      </c>
      <c r="E22" s="5">
        <v>8</v>
      </c>
      <c r="F22" s="5">
        <v>4</v>
      </c>
      <c r="G22" s="20">
        <v>10</v>
      </c>
      <c r="H22" s="5">
        <v>7</v>
      </c>
      <c r="I22" s="5">
        <v>10</v>
      </c>
      <c r="J22" s="23">
        <v>10</v>
      </c>
      <c r="K22" s="23"/>
      <c r="L22" s="8"/>
      <c r="M22" s="12">
        <f t="shared" si="1"/>
        <v>7.285714285714286</v>
      </c>
    </row>
    <row r="23" spans="1:13" ht="21" thickBot="1" thickTop="1">
      <c r="A23" s="10">
        <v>22</v>
      </c>
      <c r="B23" s="19">
        <v>201374510</v>
      </c>
      <c r="C23" s="11" t="s">
        <v>56</v>
      </c>
      <c r="D23" s="7">
        <v>5</v>
      </c>
      <c r="E23" s="5">
        <v>5</v>
      </c>
      <c r="F23" s="5">
        <v>8</v>
      </c>
      <c r="G23" s="20">
        <v>5</v>
      </c>
      <c r="H23" s="5">
        <v>7</v>
      </c>
      <c r="I23" s="5">
        <v>5</v>
      </c>
      <c r="J23" s="23">
        <v>7</v>
      </c>
      <c r="K23" s="23"/>
      <c r="L23" s="8"/>
      <c r="M23" s="12">
        <f t="shared" si="1"/>
        <v>6</v>
      </c>
    </row>
    <row r="24" spans="1:13" ht="21" thickBot="1" thickTop="1">
      <c r="A24" s="10">
        <v>23</v>
      </c>
      <c r="B24" s="19">
        <v>201375270</v>
      </c>
      <c r="C24" s="11" t="s">
        <v>57</v>
      </c>
      <c r="D24" s="7">
        <v>9</v>
      </c>
      <c r="E24" s="5">
        <v>8</v>
      </c>
      <c r="F24" s="5">
        <v>10</v>
      </c>
      <c r="G24" s="20">
        <v>3</v>
      </c>
      <c r="H24" s="5">
        <v>6</v>
      </c>
      <c r="I24" s="5">
        <v>10</v>
      </c>
      <c r="J24" s="23">
        <v>10</v>
      </c>
      <c r="K24" s="23"/>
      <c r="L24" s="8"/>
      <c r="M24" s="12">
        <f t="shared" si="1"/>
        <v>8</v>
      </c>
    </row>
    <row r="25" spans="1:13" ht="15" thickBot="1" thickTop="1">
      <c r="A25" s="10">
        <v>24</v>
      </c>
      <c r="B25" s="19">
        <v>201382050</v>
      </c>
      <c r="C25" s="11" t="s">
        <v>58</v>
      </c>
      <c r="D25" s="7" t="s">
        <v>85</v>
      </c>
      <c r="E25" s="5">
        <v>5</v>
      </c>
      <c r="F25" s="5">
        <v>0</v>
      </c>
      <c r="G25" s="21">
        <v>3</v>
      </c>
      <c r="H25" s="21">
        <v>7</v>
      </c>
      <c r="I25" s="5">
        <v>3</v>
      </c>
      <c r="J25" s="23">
        <v>4</v>
      </c>
      <c r="K25" s="23"/>
      <c r="L25" s="22"/>
      <c r="M25" s="12">
        <f t="shared" si="1"/>
        <v>3.6666666666666665</v>
      </c>
    </row>
    <row r="26" spans="1:13" ht="12.75" thickBot="1" thickTop="1">
      <c r="A26" s="13"/>
      <c r="C26" s="14" t="s">
        <v>6</v>
      </c>
      <c r="D26" s="15">
        <f aca="true" t="shared" si="2" ref="D26:M26">AVERAGE(D2:D25)</f>
        <v>6.2</v>
      </c>
      <c r="E26" s="16">
        <f t="shared" si="2"/>
        <v>6.136363636363637</v>
      </c>
      <c r="F26" s="16">
        <f t="shared" si="2"/>
        <v>3.5833333333333335</v>
      </c>
      <c r="G26" s="16">
        <f t="shared" si="2"/>
        <v>5.5</v>
      </c>
      <c r="H26" s="16">
        <f t="shared" si="2"/>
        <v>6.916666666666667</v>
      </c>
      <c r="I26" s="16">
        <f t="shared" si="2"/>
        <v>7.181818181818182</v>
      </c>
      <c r="J26" s="16">
        <f t="shared" si="2"/>
        <v>6.739130434782608</v>
      </c>
      <c r="K26" s="17"/>
      <c r="L26" s="17" t="e">
        <f t="shared" si="2"/>
        <v>#DIV/0!</v>
      </c>
      <c r="M26" s="12">
        <f t="shared" si="2"/>
        <v>5.929662698412698</v>
      </c>
    </row>
    <row r="27" ht="16.5" thickTop="1"/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115" zoomScaleNormal="115" zoomScalePageLayoutView="0" workbookViewId="0" topLeftCell="A4">
      <selection activeCell="I27" sqref="I27:J27"/>
    </sheetView>
  </sheetViews>
  <sheetFormatPr defaultColWidth="9.140625" defaultRowHeight="15"/>
  <cols>
    <col min="1" max="1" width="3.28125" style="0" customWidth="1"/>
    <col min="2" max="2" width="9.57421875" style="0" customWidth="1"/>
    <col min="3" max="3" width="18.8515625" style="1" customWidth="1"/>
    <col min="4" max="4" width="4.421875" style="4" customWidth="1"/>
    <col min="5" max="6" width="5.57421875" style="0" customWidth="1"/>
    <col min="7" max="7" width="5.8515625" style="0" customWidth="1"/>
    <col min="8" max="11" width="6.00390625" style="0" customWidth="1"/>
    <col min="12" max="12" width="6.28125" style="2" customWidth="1"/>
    <col min="13" max="13" width="7.00390625" style="3" customWidth="1"/>
  </cols>
  <sheetData>
    <row r="1" spans="1:13" ht="15" thickBot="1" thickTop="1">
      <c r="A1" s="5" t="s">
        <v>0</v>
      </c>
      <c r="B1" s="5" t="s">
        <v>7</v>
      </c>
      <c r="C1" s="6" t="s">
        <v>84</v>
      </c>
      <c r="D1" s="7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9</v>
      </c>
      <c r="J1" s="5" t="s">
        <v>89</v>
      </c>
      <c r="K1" s="5" t="s">
        <v>90</v>
      </c>
      <c r="L1" s="8" t="s">
        <v>8</v>
      </c>
      <c r="M1" s="9" t="s">
        <v>10</v>
      </c>
    </row>
    <row r="2" spans="1:15" ht="21" thickBot="1" thickTop="1">
      <c r="A2" s="10">
        <v>1</v>
      </c>
      <c r="B2" s="10">
        <v>201159070</v>
      </c>
      <c r="C2" s="11" t="s">
        <v>59</v>
      </c>
      <c r="D2" s="7">
        <v>6</v>
      </c>
      <c r="E2" s="5">
        <v>6</v>
      </c>
      <c r="F2" s="5">
        <v>4</v>
      </c>
      <c r="G2" s="5">
        <v>5</v>
      </c>
      <c r="H2" s="5">
        <v>8</v>
      </c>
      <c r="I2" s="5" t="s">
        <v>85</v>
      </c>
      <c r="J2" s="23">
        <v>5</v>
      </c>
      <c r="K2" s="23"/>
      <c r="L2" s="8"/>
      <c r="M2" s="12">
        <f>AVERAGE(D2:J2)</f>
        <v>5.666666666666667</v>
      </c>
      <c r="O2" t="e">
        <f>STDEV(#REF!)</f>
        <v>#REF!</v>
      </c>
    </row>
    <row r="3" spans="1:13" ht="21" thickBot="1" thickTop="1">
      <c r="A3" s="10">
        <v>2</v>
      </c>
      <c r="B3" s="10">
        <v>201261560</v>
      </c>
      <c r="C3" s="11" t="s">
        <v>60</v>
      </c>
      <c r="D3" s="7">
        <v>6</v>
      </c>
      <c r="E3" s="7">
        <v>7</v>
      </c>
      <c r="F3" s="7">
        <v>3</v>
      </c>
      <c r="G3" s="7">
        <v>9.5</v>
      </c>
      <c r="H3" s="7">
        <v>9</v>
      </c>
      <c r="I3" s="7">
        <v>8</v>
      </c>
      <c r="J3" s="8">
        <v>5</v>
      </c>
      <c r="K3" s="8"/>
      <c r="L3" s="8"/>
      <c r="M3" s="12">
        <f>AVERAGE(D3:J3)</f>
        <v>6.785714285714286</v>
      </c>
    </row>
    <row r="4" spans="1:13" ht="21" thickBot="1">
      <c r="A4" s="10">
        <v>3</v>
      </c>
      <c r="B4" s="10">
        <v>201263680</v>
      </c>
      <c r="C4" s="11" t="s">
        <v>61</v>
      </c>
      <c r="D4" s="7" t="s">
        <v>88</v>
      </c>
      <c r="E4" s="7" t="s">
        <v>88</v>
      </c>
      <c r="F4" s="7" t="s">
        <v>88</v>
      </c>
      <c r="G4" s="7" t="s">
        <v>88</v>
      </c>
      <c r="H4" s="7" t="s">
        <v>88</v>
      </c>
      <c r="I4" s="7" t="s">
        <v>88</v>
      </c>
      <c r="J4" s="7" t="s">
        <v>88</v>
      </c>
      <c r="K4" s="7"/>
      <c r="L4" s="7" t="s">
        <v>88</v>
      </c>
      <c r="M4" s="7" t="s">
        <v>88</v>
      </c>
    </row>
    <row r="5" spans="1:13" ht="21" thickBot="1" thickTop="1">
      <c r="A5" s="10">
        <v>4</v>
      </c>
      <c r="B5" s="10">
        <v>201280300</v>
      </c>
      <c r="C5" s="11" t="s">
        <v>62</v>
      </c>
      <c r="D5" s="7">
        <v>10</v>
      </c>
      <c r="E5" s="5" t="s">
        <v>85</v>
      </c>
      <c r="F5" s="5">
        <v>4</v>
      </c>
      <c r="G5" s="5">
        <v>10</v>
      </c>
      <c r="H5" s="5">
        <v>10</v>
      </c>
      <c r="I5" s="5">
        <v>5</v>
      </c>
      <c r="J5" s="23">
        <v>4</v>
      </c>
      <c r="K5" s="23"/>
      <c r="L5" s="8"/>
      <c r="M5" s="12">
        <f>AVERAGE(D5:J5)</f>
        <v>7.166666666666667</v>
      </c>
    </row>
    <row r="6" spans="1:13" ht="21" thickBot="1" thickTop="1">
      <c r="A6" s="10">
        <v>5</v>
      </c>
      <c r="B6" s="10">
        <v>201317650</v>
      </c>
      <c r="C6" s="11" t="s">
        <v>63</v>
      </c>
      <c r="D6" s="7">
        <v>6</v>
      </c>
      <c r="E6" s="5">
        <v>6</v>
      </c>
      <c r="F6" s="5">
        <v>2</v>
      </c>
      <c r="G6" s="5">
        <v>6</v>
      </c>
      <c r="H6" s="5">
        <v>2</v>
      </c>
      <c r="I6" s="5">
        <v>10</v>
      </c>
      <c r="J6" s="23">
        <v>5</v>
      </c>
      <c r="K6" s="23"/>
      <c r="L6" s="8"/>
      <c r="M6" s="12">
        <f>AVERAGE(D6:J6)</f>
        <v>5.285714285714286</v>
      </c>
    </row>
    <row r="7" spans="1:13" ht="15" thickBot="1" thickTop="1">
      <c r="A7" s="10">
        <v>6</v>
      </c>
      <c r="B7" s="10">
        <v>201324190</v>
      </c>
      <c r="C7" s="11" t="s">
        <v>64</v>
      </c>
      <c r="D7" s="7">
        <v>6</v>
      </c>
      <c r="E7" s="5">
        <v>10</v>
      </c>
      <c r="F7" s="5">
        <v>4</v>
      </c>
      <c r="G7" s="5">
        <v>10</v>
      </c>
      <c r="H7" s="5">
        <v>7</v>
      </c>
      <c r="I7" s="5">
        <v>7</v>
      </c>
      <c r="J7" s="23" t="s">
        <v>85</v>
      </c>
      <c r="K7" s="23"/>
      <c r="L7" s="8"/>
      <c r="M7" s="12">
        <f aca="true" t="shared" si="0" ref="M7:M13">AVERAGE(D7:I7)</f>
        <v>7.333333333333333</v>
      </c>
    </row>
    <row r="8" spans="1:13" ht="21" thickBot="1" thickTop="1">
      <c r="A8" s="10">
        <v>7</v>
      </c>
      <c r="B8" s="10">
        <v>201324230</v>
      </c>
      <c r="C8" s="11" t="s">
        <v>65</v>
      </c>
      <c r="D8" s="7">
        <v>3</v>
      </c>
      <c r="E8" s="5">
        <v>2</v>
      </c>
      <c r="F8" s="5">
        <v>0</v>
      </c>
      <c r="G8" s="5">
        <v>7</v>
      </c>
      <c r="H8" s="5">
        <v>6</v>
      </c>
      <c r="I8" s="5">
        <v>5</v>
      </c>
      <c r="J8" s="23">
        <v>10</v>
      </c>
      <c r="K8" s="23"/>
      <c r="L8" s="8"/>
      <c r="M8" s="12">
        <f>AVERAGE(D8:J8)</f>
        <v>4.714285714285714</v>
      </c>
    </row>
    <row r="9" spans="1:13" ht="21" thickBot="1" thickTop="1">
      <c r="A9" s="10">
        <v>8</v>
      </c>
      <c r="B9" s="10">
        <v>201324710</v>
      </c>
      <c r="C9" s="11" t="s">
        <v>66</v>
      </c>
      <c r="D9" s="7">
        <v>5</v>
      </c>
      <c r="E9" s="5">
        <v>3</v>
      </c>
      <c r="F9" s="5">
        <v>4</v>
      </c>
      <c r="G9" s="5">
        <v>2.5</v>
      </c>
      <c r="H9" s="5">
        <v>10</v>
      </c>
      <c r="I9" s="5">
        <v>9</v>
      </c>
      <c r="J9" s="23">
        <v>8</v>
      </c>
      <c r="K9" s="23"/>
      <c r="L9" s="8"/>
      <c r="M9" s="12">
        <f>AVERAGE(D9:J9)</f>
        <v>5.928571428571429</v>
      </c>
    </row>
    <row r="10" spans="1:13" ht="15" thickBot="1" thickTop="1">
      <c r="A10" s="10">
        <v>9</v>
      </c>
      <c r="B10" s="10">
        <v>201325050</v>
      </c>
      <c r="C10" s="11" t="s">
        <v>67</v>
      </c>
      <c r="D10" s="7">
        <v>5</v>
      </c>
      <c r="E10" s="5">
        <v>5</v>
      </c>
      <c r="F10" s="5">
        <v>3</v>
      </c>
      <c r="G10" s="5">
        <v>7</v>
      </c>
      <c r="H10" s="5">
        <v>2</v>
      </c>
      <c r="I10" s="5">
        <v>5</v>
      </c>
      <c r="J10" s="23">
        <v>7</v>
      </c>
      <c r="K10" s="23"/>
      <c r="L10" s="8"/>
      <c r="M10" s="12">
        <f>AVERAGE(D10:J10)</f>
        <v>4.857142857142857</v>
      </c>
    </row>
    <row r="11" spans="1:13" ht="21" thickBot="1" thickTop="1">
      <c r="A11" s="10">
        <v>10</v>
      </c>
      <c r="B11" s="10">
        <v>201327150</v>
      </c>
      <c r="C11" s="11" t="s">
        <v>68</v>
      </c>
      <c r="D11" s="7">
        <v>5</v>
      </c>
      <c r="E11" s="7" t="s">
        <v>85</v>
      </c>
      <c r="F11" s="7" t="s">
        <v>85</v>
      </c>
      <c r="G11" s="7" t="s">
        <v>85</v>
      </c>
      <c r="H11" s="7" t="s">
        <v>85</v>
      </c>
      <c r="I11" s="7" t="s">
        <v>85</v>
      </c>
      <c r="J11" s="8" t="s">
        <v>85</v>
      </c>
      <c r="K11" s="8"/>
      <c r="L11" s="8"/>
      <c r="M11" s="12">
        <f t="shared" si="0"/>
        <v>5</v>
      </c>
    </row>
    <row r="12" spans="1:13" ht="21" thickBot="1" thickTop="1">
      <c r="A12" s="10">
        <v>11</v>
      </c>
      <c r="B12" s="10">
        <v>201331670</v>
      </c>
      <c r="C12" s="11" t="s">
        <v>69</v>
      </c>
      <c r="D12" s="7">
        <v>3</v>
      </c>
      <c r="E12" s="7">
        <v>10</v>
      </c>
      <c r="F12" s="7">
        <v>5</v>
      </c>
      <c r="G12" s="7">
        <v>10</v>
      </c>
      <c r="H12" s="7">
        <v>10</v>
      </c>
      <c r="I12" s="7">
        <v>5</v>
      </c>
      <c r="J12" s="8">
        <v>7</v>
      </c>
      <c r="K12" s="8"/>
      <c r="L12" s="8"/>
      <c r="M12" s="12">
        <f>AVERAGE(D12:J12)</f>
        <v>7.142857142857143</v>
      </c>
    </row>
    <row r="13" spans="1:13" ht="21" thickBot="1" thickTop="1">
      <c r="A13" s="10">
        <v>12</v>
      </c>
      <c r="B13" s="10">
        <v>201337430</v>
      </c>
      <c r="C13" s="11" t="s">
        <v>70</v>
      </c>
      <c r="D13" s="7">
        <v>8</v>
      </c>
      <c r="E13" s="5">
        <v>7</v>
      </c>
      <c r="F13" s="5">
        <v>6</v>
      </c>
      <c r="G13" s="5">
        <v>10</v>
      </c>
      <c r="H13" s="5">
        <v>10</v>
      </c>
      <c r="I13" s="5">
        <v>9</v>
      </c>
      <c r="J13" s="23" t="s">
        <v>85</v>
      </c>
      <c r="K13" s="23"/>
      <c r="L13" s="8"/>
      <c r="M13" s="12">
        <f t="shared" si="0"/>
        <v>8.333333333333334</v>
      </c>
    </row>
    <row r="14" spans="1:13" ht="21" thickBot="1" thickTop="1">
      <c r="A14" s="10">
        <v>13</v>
      </c>
      <c r="B14" s="10">
        <v>201338630</v>
      </c>
      <c r="C14" s="11" t="s">
        <v>71</v>
      </c>
      <c r="D14" s="7">
        <v>7</v>
      </c>
      <c r="E14" s="7" t="s">
        <v>85</v>
      </c>
      <c r="F14" s="7">
        <v>3</v>
      </c>
      <c r="G14" s="7">
        <v>10</v>
      </c>
      <c r="H14" s="7">
        <v>9</v>
      </c>
      <c r="I14" s="7">
        <v>10</v>
      </c>
      <c r="J14" s="8">
        <v>5</v>
      </c>
      <c r="K14" s="8"/>
      <c r="L14" s="8"/>
      <c r="M14" s="12">
        <f>AVERAGE(D14:J14)</f>
        <v>7.333333333333333</v>
      </c>
    </row>
    <row r="15" spans="1:13" ht="21" thickBot="1" thickTop="1">
      <c r="A15" s="10">
        <v>14</v>
      </c>
      <c r="B15" s="10">
        <v>201339170</v>
      </c>
      <c r="C15" s="11" t="s">
        <v>72</v>
      </c>
      <c r="D15" s="7">
        <v>6</v>
      </c>
      <c r="E15" s="5">
        <v>10</v>
      </c>
      <c r="F15" s="5">
        <v>1</v>
      </c>
      <c r="G15" s="5">
        <v>7</v>
      </c>
      <c r="H15" s="5">
        <v>10</v>
      </c>
      <c r="I15" s="5">
        <v>7</v>
      </c>
      <c r="J15" s="23">
        <v>7</v>
      </c>
      <c r="K15" s="23"/>
      <c r="L15" s="8"/>
      <c r="M15" s="12">
        <f>AVERAGE(D15:J15)</f>
        <v>6.857142857142857</v>
      </c>
    </row>
    <row r="16" spans="1:13" ht="21" thickBot="1">
      <c r="A16" s="10">
        <v>15</v>
      </c>
      <c r="B16" s="10">
        <v>201352390</v>
      </c>
      <c r="C16" s="11" t="s">
        <v>73</v>
      </c>
      <c r="D16" s="7" t="s">
        <v>88</v>
      </c>
      <c r="E16" s="7" t="s">
        <v>88</v>
      </c>
      <c r="F16" s="7" t="s">
        <v>88</v>
      </c>
      <c r="G16" s="7" t="s">
        <v>88</v>
      </c>
      <c r="H16" s="7" t="s">
        <v>88</v>
      </c>
      <c r="I16" s="7" t="s">
        <v>88</v>
      </c>
      <c r="J16" s="7" t="s">
        <v>88</v>
      </c>
      <c r="K16" s="7"/>
      <c r="L16" s="7" t="s">
        <v>88</v>
      </c>
      <c r="M16" s="7" t="s">
        <v>88</v>
      </c>
    </row>
    <row r="17" spans="1:13" ht="21" thickBot="1" thickTop="1">
      <c r="A17" s="10">
        <v>16</v>
      </c>
      <c r="B17" s="10">
        <v>201354210</v>
      </c>
      <c r="C17" s="11" t="s">
        <v>74</v>
      </c>
      <c r="D17" s="7">
        <v>5</v>
      </c>
      <c r="E17" s="5">
        <v>7</v>
      </c>
      <c r="F17" s="5">
        <v>3</v>
      </c>
      <c r="G17" s="5">
        <v>7</v>
      </c>
      <c r="H17" s="5">
        <v>7</v>
      </c>
      <c r="I17" s="5">
        <v>5</v>
      </c>
      <c r="J17" s="23">
        <v>10</v>
      </c>
      <c r="K17" s="23"/>
      <c r="L17" s="8"/>
      <c r="M17" s="12">
        <f aca="true" t="shared" si="1" ref="M17:M26">AVERAGE(D17:J17)</f>
        <v>6.285714285714286</v>
      </c>
    </row>
    <row r="18" spans="1:13" ht="15" thickBot="1" thickTop="1">
      <c r="A18" s="10">
        <v>17</v>
      </c>
      <c r="B18" s="10">
        <v>201356370</v>
      </c>
      <c r="C18" s="11" t="s">
        <v>75</v>
      </c>
      <c r="D18" s="7">
        <v>6</v>
      </c>
      <c r="E18" s="5">
        <v>4</v>
      </c>
      <c r="F18" s="5">
        <v>4</v>
      </c>
      <c r="G18" s="5">
        <v>5</v>
      </c>
      <c r="H18" s="5">
        <v>7</v>
      </c>
      <c r="I18" s="5">
        <v>10</v>
      </c>
      <c r="J18" s="23">
        <v>4</v>
      </c>
      <c r="K18" s="23"/>
      <c r="L18" s="8"/>
      <c r="M18" s="12">
        <f t="shared" si="1"/>
        <v>5.714285714285714</v>
      </c>
    </row>
    <row r="19" spans="1:13" ht="21" thickBot="1" thickTop="1">
      <c r="A19" s="10">
        <v>18</v>
      </c>
      <c r="B19" s="10">
        <v>201356810</v>
      </c>
      <c r="C19" s="11" t="s">
        <v>76</v>
      </c>
      <c r="D19" s="7">
        <v>6</v>
      </c>
      <c r="E19" s="7">
        <v>1</v>
      </c>
      <c r="F19" s="7">
        <v>1</v>
      </c>
      <c r="G19" s="7">
        <v>5</v>
      </c>
      <c r="H19" s="7">
        <v>6</v>
      </c>
      <c r="I19" s="7">
        <v>5</v>
      </c>
      <c r="J19" s="8">
        <v>5</v>
      </c>
      <c r="K19" s="8"/>
      <c r="L19" s="8"/>
      <c r="M19" s="12">
        <f t="shared" si="1"/>
        <v>4.142857142857143</v>
      </c>
    </row>
    <row r="20" spans="1:13" ht="21" thickBot="1" thickTop="1">
      <c r="A20" s="10">
        <v>19</v>
      </c>
      <c r="B20" s="10">
        <v>201357830</v>
      </c>
      <c r="C20" s="11" t="s">
        <v>77</v>
      </c>
      <c r="D20" s="7">
        <v>10</v>
      </c>
      <c r="E20" s="5">
        <v>10</v>
      </c>
      <c r="F20" s="5">
        <v>6</v>
      </c>
      <c r="G20" s="5">
        <v>3</v>
      </c>
      <c r="H20" s="5">
        <v>9</v>
      </c>
      <c r="I20" s="5">
        <v>8</v>
      </c>
      <c r="J20" s="23">
        <v>8</v>
      </c>
      <c r="K20" s="23"/>
      <c r="L20" s="8"/>
      <c r="M20" s="12">
        <f t="shared" si="1"/>
        <v>7.714285714285714</v>
      </c>
    </row>
    <row r="21" spans="1:13" ht="21" thickBot="1" thickTop="1">
      <c r="A21" s="10">
        <v>20</v>
      </c>
      <c r="B21" s="10">
        <v>201359050</v>
      </c>
      <c r="C21" s="11" t="s">
        <v>78</v>
      </c>
      <c r="D21" s="7">
        <v>6</v>
      </c>
      <c r="E21" s="5">
        <v>10</v>
      </c>
      <c r="F21" s="5">
        <v>1</v>
      </c>
      <c r="G21" s="5">
        <v>2</v>
      </c>
      <c r="H21" s="5">
        <v>8</v>
      </c>
      <c r="I21" s="5">
        <v>4</v>
      </c>
      <c r="J21" s="23">
        <v>6</v>
      </c>
      <c r="K21" s="23"/>
      <c r="L21" s="8"/>
      <c r="M21" s="12">
        <f t="shared" si="1"/>
        <v>5.285714285714286</v>
      </c>
    </row>
    <row r="22" spans="1:13" ht="21" thickBot="1" thickTop="1">
      <c r="A22" s="10">
        <v>21</v>
      </c>
      <c r="B22" s="10">
        <v>201364190</v>
      </c>
      <c r="C22" s="11" t="s">
        <v>79</v>
      </c>
      <c r="D22" s="7" t="s">
        <v>85</v>
      </c>
      <c r="E22" s="5" t="s">
        <v>85</v>
      </c>
      <c r="F22" s="5">
        <v>2</v>
      </c>
      <c r="G22" s="5">
        <v>4</v>
      </c>
      <c r="H22" s="5">
        <v>9</v>
      </c>
      <c r="I22" s="5">
        <v>7</v>
      </c>
      <c r="J22" s="23">
        <v>4</v>
      </c>
      <c r="K22" s="23"/>
      <c r="L22" s="8"/>
      <c r="M22" s="12">
        <f t="shared" si="1"/>
        <v>5.2</v>
      </c>
    </row>
    <row r="23" spans="1:13" ht="21" thickBot="1" thickTop="1">
      <c r="A23" s="10">
        <v>22</v>
      </c>
      <c r="B23" s="10">
        <v>201368450</v>
      </c>
      <c r="C23" s="11" t="s">
        <v>80</v>
      </c>
      <c r="D23" s="7">
        <v>6</v>
      </c>
      <c r="E23" s="5">
        <v>5</v>
      </c>
      <c r="F23" s="5">
        <v>1</v>
      </c>
      <c r="G23" s="5">
        <v>6</v>
      </c>
      <c r="H23" s="5">
        <v>7</v>
      </c>
      <c r="I23" s="5" t="s">
        <v>85</v>
      </c>
      <c r="J23" s="23">
        <v>5</v>
      </c>
      <c r="K23" s="23"/>
      <c r="L23" s="8"/>
      <c r="M23" s="12">
        <f t="shared" si="1"/>
        <v>5</v>
      </c>
    </row>
    <row r="24" spans="1:13" ht="21" thickBot="1" thickTop="1">
      <c r="A24" s="10">
        <v>23</v>
      </c>
      <c r="B24" s="10">
        <v>201374350</v>
      </c>
      <c r="C24" s="11" t="s">
        <v>81</v>
      </c>
      <c r="D24" s="7">
        <v>7</v>
      </c>
      <c r="E24" s="5">
        <v>10</v>
      </c>
      <c r="F24" s="5">
        <v>2</v>
      </c>
      <c r="G24" s="5">
        <v>7</v>
      </c>
      <c r="H24" s="5">
        <v>6</v>
      </c>
      <c r="I24" s="5">
        <v>10</v>
      </c>
      <c r="J24" s="23">
        <v>8</v>
      </c>
      <c r="K24" s="23"/>
      <c r="L24" s="8"/>
      <c r="M24" s="12">
        <f t="shared" si="1"/>
        <v>7.142857142857143</v>
      </c>
    </row>
    <row r="25" spans="1:13" ht="21" thickBot="1" thickTop="1">
      <c r="A25" s="10">
        <v>24</v>
      </c>
      <c r="B25" s="10">
        <v>201374370</v>
      </c>
      <c r="C25" s="11" t="s">
        <v>82</v>
      </c>
      <c r="D25" s="7">
        <v>10</v>
      </c>
      <c r="E25" s="5">
        <v>7</v>
      </c>
      <c r="F25" s="5">
        <v>6</v>
      </c>
      <c r="G25" s="5">
        <v>10</v>
      </c>
      <c r="H25" s="5">
        <v>7</v>
      </c>
      <c r="I25" s="5">
        <v>9</v>
      </c>
      <c r="J25" s="23">
        <v>7</v>
      </c>
      <c r="K25" s="23"/>
      <c r="L25" s="8"/>
      <c r="M25" s="12">
        <f t="shared" si="1"/>
        <v>8</v>
      </c>
    </row>
    <row r="26" spans="1:13" ht="21" thickBot="1" thickTop="1">
      <c r="A26" s="10">
        <v>25</v>
      </c>
      <c r="B26" s="10">
        <v>201374390</v>
      </c>
      <c r="C26" s="11" t="s">
        <v>83</v>
      </c>
      <c r="D26" s="7">
        <v>10</v>
      </c>
      <c r="E26" s="5">
        <v>6</v>
      </c>
      <c r="F26" s="5">
        <v>10</v>
      </c>
      <c r="G26" s="5">
        <v>10</v>
      </c>
      <c r="H26" s="5">
        <v>10</v>
      </c>
      <c r="I26" s="5">
        <v>8</v>
      </c>
      <c r="J26" s="23">
        <v>10</v>
      </c>
      <c r="K26" s="23"/>
      <c r="L26" s="8"/>
      <c r="M26" s="12">
        <f t="shared" si="1"/>
        <v>9.142857142857142</v>
      </c>
    </row>
    <row r="27" spans="1:13" ht="16.5" thickBot="1" thickTop="1">
      <c r="A27" s="13"/>
      <c r="B27" s="13"/>
      <c r="C27" s="14" t="s">
        <v>6</v>
      </c>
      <c r="D27" s="15">
        <f aca="true" t="shared" si="2" ref="D27:M27">AVERAGE(D2:D26)</f>
        <v>6.454545454545454</v>
      </c>
      <c r="E27" s="16">
        <f t="shared" si="2"/>
        <v>6.631578947368421</v>
      </c>
      <c r="F27" s="16">
        <f t="shared" si="2"/>
        <v>3.409090909090909</v>
      </c>
      <c r="G27" s="16">
        <f t="shared" si="2"/>
        <v>6.954545454545454</v>
      </c>
      <c r="H27" s="16">
        <f t="shared" si="2"/>
        <v>7.681818181818182</v>
      </c>
      <c r="I27" s="16">
        <f t="shared" si="2"/>
        <v>7.3</v>
      </c>
      <c r="J27" s="16">
        <f t="shared" si="2"/>
        <v>6.5</v>
      </c>
      <c r="K27" s="17"/>
      <c r="L27" s="17" t="e">
        <f t="shared" si="2"/>
        <v>#DIV/0!</v>
      </c>
      <c r="M27" s="12">
        <f t="shared" si="2"/>
        <v>6.34927536231884</v>
      </c>
    </row>
    <row r="28" ht="16.5" thickTop="1"/>
  </sheetData>
  <sheetProtection/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:L26"/>
    </sheetView>
  </sheetViews>
  <sheetFormatPr defaultColWidth="9.140625" defaultRowHeight="15"/>
  <cols>
    <col min="1" max="1" width="3.28125" style="0" customWidth="1"/>
    <col min="2" max="2" width="10.00390625" style="13" customWidth="1"/>
    <col min="3" max="3" width="20.140625" style="1" customWidth="1"/>
    <col min="4" max="4" width="5.7109375" style="4" customWidth="1"/>
    <col min="5" max="5" width="5.57421875" style="0" customWidth="1"/>
    <col min="6" max="6" width="4.421875" style="0" customWidth="1"/>
    <col min="7" max="7" width="5.28125" style="0" customWidth="1"/>
    <col min="8" max="8" width="4.28125" style="0" customWidth="1"/>
    <col min="9" max="9" width="5.57421875" style="0" customWidth="1"/>
    <col min="10" max="10" width="5.00390625" style="0" customWidth="1"/>
    <col min="11" max="11" width="7.00390625" style="3" customWidth="1"/>
    <col min="12" max="12" width="8.8515625" style="27" customWidth="1"/>
  </cols>
  <sheetData>
    <row r="1" spans="1:12" ht="16.5" thickBot="1" thickTop="1">
      <c r="A1" s="5" t="s">
        <v>0</v>
      </c>
      <c r="B1" s="5" t="s">
        <v>7</v>
      </c>
      <c r="C1" s="18" t="s">
        <v>86</v>
      </c>
      <c r="D1" s="7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9</v>
      </c>
      <c r="J1" s="5" t="s">
        <v>89</v>
      </c>
      <c r="K1" s="9" t="s">
        <v>91</v>
      </c>
      <c r="L1" s="9" t="s">
        <v>10</v>
      </c>
    </row>
    <row r="2" spans="1:12" ht="16.5" thickBot="1" thickTop="1">
      <c r="A2" s="10">
        <v>1</v>
      </c>
      <c r="B2" s="19">
        <v>201230700</v>
      </c>
      <c r="C2" s="11" t="s">
        <v>11</v>
      </c>
      <c r="D2" s="7">
        <v>10</v>
      </c>
      <c r="E2" s="5">
        <v>6</v>
      </c>
      <c r="F2" s="5"/>
      <c r="G2" s="5"/>
      <c r="H2" s="5">
        <v>5</v>
      </c>
      <c r="I2" s="5">
        <v>8</v>
      </c>
      <c r="J2" s="23">
        <v>3</v>
      </c>
      <c r="K2" s="12">
        <f>AVERAGE(D2:J2)</f>
        <v>6.4</v>
      </c>
      <c r="L2" s="57">
        <f>ROUND(K2-0.44,1)</f>
        <v>6</v>
      </c>
    </row>
    <row r="3" spans="1:12" ht="16.5" thickBot="1" thickTop="1">
      <c r="A3" s="10">
        <v>2</v>
      </c>
      <c r="B3" s="19">
        <v>201246840</v>
      </c>
      <c r="C3" s="11" t="s">
        <v>12</v>
      </c>
      <c r="D3" s="7"/>
      <c r="E3" s="7">
        <v>0</v>
      </c>
      <c r="F3" s="7">
        <v>0</v>
      </c>
      <c r="G3" s="7"/>
      <c r="H3" s="7">
        <v>5</v>
      </c>
      <c r="I3" s="7">
        <v>3</v>
      </c>
      <c r="J3" s="8">
        <v>4</v>
      </c>
      <c r="K3" s="12">
        <f>AVERAGE(D3:J3)</f>
        <v>2.4</v>
      </c>
      <c r="L3" s="57">
        <f aca="true" t="shared" si="0" ref="L3:L25">ROUND(K3-0.44,1)</f>
        <v>2</v>
      </c>
    </row>
    <row r="4" spans="1:12" ht="21" thickBot="1" thickTop="1">
      <c r="A4" s="10">
        <v>3</v>
      </c>
      <c r="B4" s="19">
        <v>201252340</v>
      </c>
      <c r="C4" s="11" t="s">
        <v>13</v>
      </c>
      <c r="D4" s="7"/>
      <c r="E4" s="7"/>
      <c r="F4" s="7">
        <v>1</v>
      </c>
      <c r="G4" s="7">
        <v>3</v>
      </c>
      <c r="H4" s="7">
        <v>2</v>
      </c>
      <c r="I4" s="7">
        <v>10</v>
      </c>
      <c r="J4" s="8">
        <v>5</v>
      </c>
      <c r="K4" s="12">
        <f>AVERAGE(D4:J4)</f>
        <v>4.2</v>
      </c>
      <c r="L4" s="57">
        <f t="shared" si="0"/>
        <v>3.8</v>
      </c>
    </row>
    <row r="5" spans="1:12" ht="16.5" thickBot="1" thickTop="1">
      <c r="A5" s="10">
        <v>4</v>
      </c>
      <c r="B5" s="19">
        <v>201257920</v>
      </c>
      <c r="C5" s="11" t="s">
        <v>14</v>
      </c>
      <c r="D5" s="7"/>
      <c r="E5" s="5">
        <v>9</v>
      </c>
      <c r="F5" s="5">
        <v>5</v>
      </c>
      <c r="G5" s="5">
        <v>6</v>
      </c>
      <c r="H5" s="5">
        <v>10</v>
      </c>
      <c r="I5" s="5"/>
      <c r="J5" s="23">
        <v>6</v>
      </c>
      <c r="K5" s="12">
        <f>AVERAGE(D5:J5)</f>
        <v>7.2</v>
      </c>
      <c r="L5" s="57">
        <f t="shared" si="0"/>
        <v>6.8</v>
      </c>
    </row>
    <row r="6" spans="1:20" ht="21" thickBot="1" thickTop="1">
      <c r="A6" s="10">
        <v>5</v>
      </c>
      <c r="B6" s="19">
        <v>201263100</v>
      </c>
      <c r="C6" s="11" t="s">
        <v>15</v>
      </c>
      <c r="D6" s="7">
        <v>10</v>
      </c>
      <c r="E6" s="5">
        <v>6</v>
      </c>
      <c r="F6" s="5">
        <v>6</v>
      </c>
      <c r="G6" s="5"/>
      <c r="H6" s="5">
        <v>9</v>
      </c>
      <c r="I6" s="5">
        <v>10</v>
      </c>
      <c r="J6" s="23"/>
      <c r="K6" s="12">
        <f>AVERAGE(D6:I6)</f>
        <v>8.2</v>
      </c>
      <c r="L6" s="57">
        <f t="shared" si="0"/>
        <v>7.8</v>
      </c>
      <c r="T6" s="58">
        <v>4.8</v>
      </c>
    </row>
    <row r="7" spans="1:12" ht="21" thickBot="1" thickTop="1">
      <c r="A7" s="10">
        <v>6</v>
      </c>
      <c r="B7" s="19">
        <v>201321830</v>
      </c>
      <c r="C7" s="11" t="s">
        <v>16</v>
      </c>
      <c r="D7" s="7">
        <v>7</v>
      </c>
      <c r="E7" s="5"/>
      <c r="F7" s="5"/>
      <c r="G7" s="5">
        <v>3</v>
      </c>
      <c r="H7" s="5">
        <v>5</v>
      </c>
      <c r="I7" s="5">
        <v>7</v>
      </c>
      <c r="J7" s="23">
        <v>4</v>
      </c>
      <c r="K7" s="12">
        <f>AVERAGE(D7:J7)</f>
        <v>5.2</v>
      </c>
      <c r="L7" s="57">
        <f t="shared" si="0"/>
        <v>4.8</v>
      </c>
    </row>
    <row r="8" spans="1:12" ht="21" thickBot="1" thickTop="1">
      <c r="A8" s="10">
        <v>7</v>
      </c>
      <c r="B8" s="19">
        <v>201321870</v>
      </c>
      <c r="C8" s="11" t="s">
        <v>17</v>
      </c>
      <c r="D8" s="7">
        <v>8</v>
      </c>
      <c r="E8" s="5">
        <v>8</v>
      </c>
      <c r="F8" s="5"/>
      <c r="G8" s="5"/>
      <c r="H8" s="5">
        <v>9</v>
      </c>
      <c r="I8" s="5">
        <v>10</v>
      </c>
      <c r="J8" s="23">
        <v>10</v>
      </c>
      <c r="K8" s="12">
        <f>AVERAGE(D8:J8)</f>
        <v>9</v>
      </c>
      <c r="L8" s="57">
        <f t="shared" si="0"/>
        <v>8.6</v>
      </c>
    </row>
    <row r="9" spans="1:12" ht="16.5" thickBot="1" thickTop="1">
      <c r="A9" s="10">
        <v>8</v>
      </c>
      <c r="B9" s="19">
        <v>201324270</v>
      </c>
      <c r="C9" s="11" t="s">
        <v>18</v>
      </c>
      <c r="D9" s="7"/>
      <c r="E9" s="5">
        <v>8</v>
      </c>
      <c r="F9" s="5">
        <v>4</v>
      </c>
      <c r="G9" s="5">
        <v>1</v>
      </c>
      <c r="H9" s="5">
        <v>6</v>
      </c>
      <c r="I9" s="5">
        <v>4</v>
      </c>
      <c r="J9" s="23"/>
      <c r="K9" s="12">
        <f>AVERAGE(D9:I9)</f>
        <v>4.6</v>
      </c>
      <c r="L9" s="57">
        <f t="shared" si="0"/>
        <v>4.2</v>
      </c>
    </row>
    <row r="10" spans="1:12" ht="21" thickBot="1" thickTop="1">
      <c r="A10" s="10">
        <v>9</v>
      </c>
      <c r="B10" s="19">
        <v>201324970</v>
      </c>
      <c r="C10" s="11" t="s">
        <v>19</v>
      </c>
      <c r="D10" s="7">
        <v>10</v>
      </c>
      <c r="E10" s="5"/>
      <c r="F10" s="5"/>
      <c r="G10" s="5">
        <v>9.5</v>
      </c>
      <c r="H10" s="5">
        <v>9</v>
      </c>
      <c r="I10" s="5">
        <v>10</v>
      </c>
      <c r="J10" s="23">
        <v>7</v>
      </c>
      <c r="K10" s="12">
        <f>AVERAGE(D10:J10)</f>
        <v>9.1</v>
      </c>
      <c r="L10" s="57">
        <f t="shared" si="0"/>
        <v>8.7</v>
      </c>
    </row>
    <row r="11" spans="1:12" ht="21" thickBot="1" thickTop="1">
      <c r="A11" s="10">
        <v>10</v>
      </c>
      <c r="B11" s="19">
        <v>201325930</v>
      </c>
      <c r="C11" s="11" t="s">
        <v>20</v>
      </c>
      <c r="D11" s="7">
        <v>5</v>
      </c>
      <c r="E11" s="7">
        <v>7</v>
      </c>
      <c r="F11" s="7"/>
      <c r="G11" s="7">
        <v>6</v>
      </c>
      <c r="H11" s="7">
        <v>8</v>
      </c>
      <c r="I11" s="7">
        <v>10</v>
      </c>
      <c r="J11" s="8"/>
      <c r="K11" s="12">
        <f>AVERAGE(D11:I11)</f>
        <v>7.2</v>
      </c>
      <c r="L11" s="57">
        <f t="shared" si="0"/>
        <v>6.8</v>
      </c>
    </row>
    <row r="12" spans="1:12" ht="16.5" thickBot="1" thickTop="1">
      <c r="A12" s="10">
        <v>11</v>
      </c>
      <c r="B12" s="19">
        <v>201328010</v>
      </c>
      <c r="C12" s="11" t="s">
        <v>21</v>
      </c>
      <c r="D12" s="7">
        <v>10</v>
      </c>
      <c r="E12" s="7">
        <v>10</v>
      </c>
      <c r="F12" s="7"/>
      <c r="G12" s="7"/>
      <c r="H12" s="7">
        <v>7</v>
      </c>
      <c r="I12" s="7">
        <v>8</v>
      </c>
      <c r="J12" s="8">
        <v>8</v>
      </c>
      <c r="K12" s="12">
        <f>AVERAGE(D12:I12)</f>
        <v>8.75</v>
      </c>
      <c r="L12" s="57">
        <f t="shared" si="0"/>
        <v>8.3</v>
      </c>
    </row>
    <row r="13" spans="1:12" ht="21" thickBot="1" thickTop="1">
      <c r="A13" s="10">
        <v>12</v>
      </c>
      <c r="B13" s="19">
        <v>201332830</v>
      </c>
      <c r="C13" s="11" t="s">
        <v>22</v>
      </c>
      <c r="D13" s="7">
        <v>3</v>
      </c>
      <c r="E13" s="5">
        <v>3</v>
      </c>
      <c r="F13" s="5"/>
      <c r="G13" s="5"/>
      <c r="H13" s="5">
        <v>7</v>
      </c>
      <c r="I13" s="5">
        <v>5</v>
      </c>
      <c r="J13" s="23">
        <v>7</v>
      </c>
      <c r="K13" s="12">
        <f aca="true" t="shared" si="1" ref="K13:K18">AVERAGE(D13:J13)</f>
        <v>5</v>
      </c>
      <c r="L13" s="57">
        <f t="shared" si="0"/>
        <v>4.6</v>
      </c>
    </row>
    <row r="14" spans="1:12" ht="21" thickBot="1" thickTop="1">
      <c r="A14" s="10">
        <v>13</v>
      </c>
      <c r="B14" s="19">
        <v>201334710</v>
      </c>
      <c r="C14" s="11" t="s">
        <v>23</v>
      </c>
      <c r="D14" s="7">
        <v>6</v>
      </c>
      <c r="E14" s="7">
        <v>5</v>
      </c>
      <c r="F14" s="7"/>
      <c r="G14" s="7">
        <v>3</v>
      </c>
      <c r="H14" s="7">
        <v>2</v>
      </c>
      <c r="I14" s="7"/>
      <c r="J14" s="8">
        <v>5</v>
      </c>
      <c r="K14" s="12">
        <f t="shared" si="1"/>
        <v>4.2</v>
      </c>
      <c r="L14" s="57">
        <f t="shared" si="0"/>
        <v>3.8</v>
      </c>
    </row>
    <row r="15" spans="1:12" ht="21" thickBot="1" thickTop="1">
      <c r="A15" s="10">
        <v>14</v>
      </c>
      <c r="B15" s="19">
        <v>201336290</v>
      </c>
      <c r="C15" s="11" t="s">
        <v>24</v>
      </c>
      <c r="D15" s="7">
        <v>7</v>
      </c>
      <c r="E15" s="5">
        <v>7</v>
      </c>
      <c r="F15" s="5"/>
      <c r="G15" s="5"/>
      <c r="H15" s="5">
        <v>7</v>
      </c>
      <c r="I15" s="5">
        <v>5</v>
      </c>
      <c r="J15" s="23">
        <v>10</v>
      </c>
      <c r="K15" s="12">
        <f t="shared" si="1"/>
        <v>7.2</v>
      </c>
      <c r="L15" s="57">
        <f t="shared" si="0"/>
        <v>6.8</v>
      </c>
    </row>
    <row r="16" spans="1:12" ht="16.5" thickBot="1" thickTop="1">
      <c r="A16" s="10">
        <v>15</v>
      </c>
      <c r="B16" s="19">
        <v>201336430</v>
      </c>
      <c r="C16" s="11" t="s">
        <v>25</v>
      </c>
      <c r="D16" s="7">
        <v>10</v>
      </c>
      <c r="E16" s="7">
        <v>10</v>
      </c>
      <c r="F16" s="7">
        <v>6</v>
      </c>
      <c r="G16" s="7">
        <v>5</v>
      </c>
      <c r="H16" s="7">
        <v>10</v>
      </c>
      <c r="I16" s="7"/>
      <c r="J16" s="8"/>
      <c r="K16" s="12">
        <f t="shared" si="1"/>
        <v>8.2</v>
      </c>
      <c r="L16" s="57">
        <f t="shared" si="0"/>
        <v>7.8</v>
      </c>
    </row>
    <row r="17" spans="1:12" ht="16.5" thickBot="1" thickTop="1">
      <c r="A17" s="10">
        <v>16</v>
      </c>
      <c r="B17" s="19">
        <v>201340850</v>
      </c>
      <c r="C17" s="11" t="s">
        <v>26</v>
      </c>
      <c r="D17" s="7">
        <v>10</v>
      </c>
      <c r="E17" s="5">
        <v>10</v>
      </c>
      <c r="F17" s="25"/>
      <c r="G17" s="5">
        <v>10</v>
      </c>
      <c r="H17" s="5">
        <v>10</v>
      </c>
      <c r="I17" s="5"/>
      <c r="J17" s="23">
        <v>4</v>
      </c>
      <c r="K17" s="12">
        <f t="shared" si="1"/>
        <v>8.8</v>
      </c>
      <c r="L17" s="57">
        <f t="shared" si="0"/>
        <v>8.4</v>
      </c>
    </row>
    <row r="18" spans="1:12" ht="21" thickBot="1" thickTop="1">
      <c r="A18" s="10">
        <v>17</v>
      </c>
      <c r="B18" s="19">
        <v>201349270</v>
      </c>
      <c r="C18" s="11" t="s">
        <v>27</v>
      </c>
      <c r="D18" s="7">
        <v>4</v>
      </c>
      <c r="E18" s="5">
        <v>4</v>
      </c>
      <c r="F18" s="5">
        <v>6</v>
      </c>
      <c r="G18" s="5">
        <v>5</v>
      </c>
      <c r="H18" s="5"/>
      <c r="I18" s="5"/>
      <c r="J18" s="23">
        <v>8</v>
      </c>
      <c r="K18" s="12">
        <f t="shared" si="1"/>
        <v>5.4</v>
      </c>
      <c r="L18" s="57">
        <f t="shared" si="0"/>
        <v>5</v>
      </c>
    </row>
    <row r="19" spans="1:12" ht="21" thickBot="1" thickTop="1">
      <c r="A19" s="10">
        <v>18</v>
      </c>
      <c r="B19" s="19">
        <v>201358470</v>
      </c>
      <c r="C19" s="11" t="s">
        <v>28</v>
      </c>
      <c r="D19" s="7">
        <v>6</v>
      </c>
      <c r="E19" s="7">
        <v>10</v>
      </c>
      <c r="F19" s="7"/>
      <c r="G19" s="7">
        <v>7</v>
      </c>
      <c r="H19" s="7">
        <v>5</v>
      </c>
      <c r="I19" s="7">
        <v>4</v>
      </c>
      <c r="J19" s="8"/>
      <c r="K19" s="12">
        <f>AVERAGE(D19:I19)</f>
        <v>6.4</v>
      </c>
      <c r="L19" s="57">
        <f t="shared" si="0"/>
        <v>6</v>
      </c>
    </row>
    <row r="20" spans="1:12" ht="21" thickBot="1" thickTop="1">
      <c r="A20" s="10">
        <v>19</v>
      </c>
      <c r="B20" s="19">
        <v>201363190</v>
      </c>
      <c r="C20" s="11" t="s">
        <v>29</v>
      </c>
      <c r="D20" s="7">
        <v>0</v>
      </c>
      <c r="E20" s="5">
        <v>3</v>
      </c>
      <c r="F20" s="5">
        <v>0</v>
      </c>
      <c r="G20" s="5">
        <v>0</v>
      </c>
      <c r="H20" s="5">
        <v>3</v>
      </c>
      <c r="I20" s="5"/>
      <c r="J20" s="23"/>
      <c r="K20" s="12">
        <f>AVERAGE(D20:I20)</f>
        <v>1.2</v>
      </c>
      <c r="L20" s="57">
        <f t="shared" si="0"/>
        <v>0.8</v>
      </c>
    </row>
    <row r="21" spans="1:12" ht="16.5" thickBot="1" thickTop="1">
      <c r="A21" s="10">
        <v>20</v>
      </c>
      <c r="B21" s="19">
        <v>201364150</v>
      </c>
      <c r="C21" s="11" t="s">
        <v>30</v>
      </c>
      <c r="D21" s="7">
        <v>9</v>
      </c>
      <c r="E21" s="5">
        <v>10</v>
      </c>
      <c r="F21" s="5"/>
      <c r="G21" s="5"/>
      <c r="H21" s="5">
        <v>8</v>
      </c>
      <c r="I21" s="5">
        <v>6</v>
      </c>
      <c r="J21" s="23">
        <v>7</v>
      </c>
      <c r="K21" s="12">
        <f>AVERAGE(D21:J21)</f>
        <v>8</v>
      </c>
      <c r="L21" s="57">
        <f t="shared" si="0"/>
        <v>7.6</v>
      </c>
    </row>
    <row r="22" spans="1:12" ht="21" thickBot="1" thickTop="1">
      <c r="A22" s="10">
        <v>21</v>
      </c>
      <c r="B22" s="19">
        <v>201365690</v>
      </c>
      <c r="C22" s="11" t="s">
        <v>31</v>
      </c>
      <c r="D22" s="7">
        <v>9</v>
      </c>
      <c r="E22" s="5">
        <v>9</v>
      </c>
      <c r="F22" s="5"/>
      <c r="G22" s="5">
        <v>10</v>
      </c>
      <c r="H22" s="5"/>
      <c r="I22" s="5">
        <v>10</v>
      </c>
      <c r="J22" s="23">
        <v>10</v>
      </c>
      <c r="K22" s="12">
        <f>AVERAGE(D22:J22)</f>
        <v>9.6</v>
      </c>
      <c r="L22" s="57">
        <f t="shared" si="0"/>
        <v>9.2</v>
      </c>
    </row>
    <row r="23" spans="1:12" ht="21" thickBot="1" thickTop="1">
      <c r="A23" s="10">
        <v>22</v>
      </c>
      <c r="B23" s="19">
        <v>201368690</v>
      </c>
      <c r="C23" s="11" t="s">
        <v>32</v>
      </c>
      <c r="D23" s="7">
        <v>1</v>
      </c>
      <c r="E23" s="5">
        <v>6</v>
      </c>
      <c r="F23" s="5"/>
      <c r="G23" s="5"/>
      <c r="H23" s="5">
        <v>6</v>
      </c>
      <c r="I23" s="5">
        <v>6</v>
      </c>
      <c r="J23" s="23">
        <v>6</v>
      </c>
      <c r="K23" s="12">
        <f>AVERAGE(D23:J23)</f>
        <v>5</v>
      </c>
      <c r="L23" s="57">
        <f t="shared" si="0"/>
        <v>4.6</v>
      </c>
    </row>
    <row r="24" spans="1:12" ht="21" thickBot="1" thickTop="1">
      <c r="A24" s="10">
        <v>23</v>
      </c>
      <c r="B24" s="19">
        <v>201370230</v>
      </c>
      <c r="C24" s="11" t="s">
        <v>33</v>
      </c>
      <c r="D24" s="7">
        <v>8</v>
      </c>
      <c r="E24" s="5">
        <v>10</v>
      </c>
      <c r="F24" s="5"/>
      <c r="G24" s="5"/>
      <c r="H24" s="5">
        <v>8</v>
      </c>
      <c r="I24" s="5">
        <v>4</v>
      </c>
      <c r="J24" s="23">
        <v>5</v>
      </c>
      <c r="K24" s="12">
        <f>AVERAGE(D24:J24)</f>
        <v>7</v>
      </c>
      <c r="L24" s="57">
        <f t="shared" si="0"/>
        <v>6.6</v>
      </c>
    </row>
    <row r="25" spans="1:12" ht="21" thickBot="1" thickTop="1">
      <c r="A25" s="10">
        <v>24</v>
      </c>
      <c r="B25" s="19">
        <v>201371050</v>
      </c>
      <c r="C25" s="11" t="s">
        <v>34</v>
      </c>
      <c r="D25" s="7">
        <v>7</v>
      </c>
      <c r="E25" s="5">
        <v>8</v>
      </c>
      <c r="F25" s="5"/>
      <c r="G25" s="5">
        <v>7</v>
      </c>
      <c r="H25" s="5"/>
      <c r="I25" s="5">
        <v>6</v>
      </c>
      <c r="J25" s="23">
        <v>4</v>
      </c>
      <c r="K25" s="12">
        <f>AVERAGE(D25:J25)</f>
        <v>6.4</v>
      </c>
      <c r="L25" s="57">
        <f t="shared" si="0"/>
        <v>6</v>
      </c>
    </row>
    <row r="26" spans="1:12" ht="17.25" thickBot="1" thickTop="1">
      <c r="A26" s="13"/>
      <c r="C26" s="14" t="s">
        <v>6</v>
      </c>
      <c r="D26" s="15">
        <f aca="true" t="shared" si="2" ref="D26:L26">AVERAGE(D2:D25)</f>
        <v>7</v>
      </c>
      <c r="E26" s="16">
        <f t="shared" si="2"/>
        <v>7.095238095238095</v>
      </c>
      <c r="F26" s="16">
        <f t="shared" si="2"/>
        <v>3.5</v>
      </c>
      <c r="G26" s="16">
        <f t="shared" si="2"/>
        <v>5.392857142857143</v>
      </c>
      <c r="H26" s="16">
        <f t="shared" si="2"/>
        <v>6.714285714285714</v>
      </c>
      <c r="I26" s="16">
        <f t="shared" si="2"/>
        <v>7</v>
      </c>
      <c r="J26" s="16">
        <f t="shared" si="2"/>
        <v>6.277777777777778</v>
      </c>
      <c r="K26" s="12">
        <f t="shared" si="2"/>
        <v>6.443750000000001</v>
      </c>
      <c r="L26" s="57">
        <f t="shared" si="2"/>
        <v>6.041666666666665</v>
      </c>
    </row>
    <row r="27" ht="16.5" thickTop="1"/>
    <row r="28" spans="11:12" ht="15">
      <c r="K28" s="3" t="s">
        <v>92</v>
      </c>
      <c r="L28" s="27">
        <f>STDEV(L2:L25)</f>
        <v>2.176338502017167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5">
      <selection activeCell="L26" sqref="A1:L26"/>
    </sheetView>
  </sheetViews>
  <sheetFormatPr defaultColWidth="9.140625" defaultRowHeight="15"/>
  <cols>
    <col min="1" max="1" width="3.28125" style="0" customWidth="1"/>
    <col min="2" max="2" width="10.8515625" style="13" customWidth="1"/>
    <col min="3" max="3" width="18.8515625" style="1" customWidth="1"/>
    <col min="4" max="4" width="5.28125" style="4" customWidth="1"/>
    <col min="5" max="5" width="4.8515625" style="0" customWidth="1"/>
    <col min="6" max="6" width="5.00390625" style="0" customWidth="1"/>
    <col min="7" max="7" width="5.140625" style="0" customWidth="1"/>
    <col min="8" max="10" width="6.00390625" style="0" customWidth="1"/>
    <col min="11" max="11" width="7.00390625" style="3" customWidth="1"/>
  </cols>
  <sheetData>
    <row r="1" spans="1:12" ht="16.5" thickBot="1" thickTop="1">
      <c r="A1" s="5" t="s">
        <v>0</v>
      </c>
      <c r="B1" s="5" t="s">
        <v>7</v>
      </c>
      <c r="C1" s="18" t="s">
        <v>87</v>
      </c>
      <c r="D1" s="7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9</v>
      </c>
      <c r="J1" s="5" t="s">
        <v>89</v>
      </c>
      <c r="K1" s="9" t="s">
        <v>91</v>
      </c>
      <c r="L1" s="28" t="s">
        <v>10</v>
      </c>
    </row>
    <row r="2" spans="1:12" ht="21" thickBot="1" thickTop="1">
      <c r="A2" s="10">
        <v>1</v>
      </c>
      <c r="B2" s="19">
        <v>201039120</v>
      </c>
      <c r="C2" s="11" t="s">
        <v>35</v>
      </c>
      <c r="D2" s="7">
        <v>9</v>
      </c>
      <c r="E2" s="5">
        <v>9</v>
      </c>
      <c r="F2" s="5"/>
      <c r="G2" s="20">
        <v>10</v>
      </c>
      <c r="H2" s="5">
        <v>10</v>
      </c>
      <c r="I2" s="5">
        <v>8</v>
      </c>
      <c r="J2" s="23"/>
      <c r="K2" s="12">
        <f aca="true" t="shared" si="0" ref="K2:K16">AVERAGE(D2:J2)</f>
        <v>9.2</v>
      </c>
      <c r="L2" s="56">
        <f>ROUND(K2-0.88,1)</f>
        <v>8.3</v>
      </c>
    </row>
    <row r="3" spans="1:12" ht="15" thickBot="1" thickTop="1">
      <c r="A3" s="10">
        <v>2</v>
      </c>
      <c r="B3" s="19">
        <v>201227540</v>
      </c>
      <c r="C3" s="11" t="s">
        <v>36</v>
      </c>
      <c r="D3" s="7"/>
      <c r="E3" s="7">
        <v>7</v>
      </c>
      <c r="F3" s="7"/>
      <c r="G3" s="7">
        <v>4</v>
      </c>
      <c r="H3" s="7">
        <v>6</v>
      </c>
      <c r="I3" s="5">
        <v>10</v>
      </c>
      <c r="J3" s="23">
        <v>5</v>
      </c>
      <c r="K3" s="12">
        <f t="shared" si="0"/>
        <v>6.4</v>
      </c>
      <c r="L3" s="56">
        <f aca="true" t="shared" si="1" ref="L3:L25">ROUND(K3-0.88,1)</f>
        <v>5.5</v>
      </c>
    </row>
    <row r="4" spans="1:12" ht="21" thickBot="1" thickTop="1">
      <c r="A4" s="10">
        <v>3</v>
      </c>
      <c r="B4" s="19">
        <v>201318390</v>
      </c>
      <c r="C4" s="11" t="s">
        <v>37</v>
      </c>
      <c r="D4" s="7">
        <v>7</v>
      </c>
      <c r="E4" s="7"/>
      <c r="F4" s="7">
        <v>7</v>
      </c>
      <c r="G4" s="20">
        <v>7</v>
      </c>
      <c r="H4" s="7">
        <v>10</v>
      </c>
      <c r="I4" s="5">
        <v>8</v>
      </c>
      <c r="J4" s="23"/>
      <c r="K4" s="12">
        <f t="shared" si="0"/>
        <v>7.8</v>
      </c>
      <c r="L4" s="56">
        <f t="shared" si="1"/>
        <v>6.9</v>
      </c>
    </row>
    <row r="5" spans="1:12" ht="15" thickBot="1" thickTop="1">
      <c r="A5" s="10">
        <v>4</v>
      </c>
      <c r="B5" s="19">
        <v>201320690</v>
      </c>
      <c r="C5" s="11" t="s">
        <v>38</v>
      </c>
      <c r="D5" s="7">
        <v>4</v>
      </c>
      <c r="E5" s="5">
        <v>2</v>
      </c>
      <c r="F5" s="5"/>
      <c r="G5" s="20"/>
      <c r="H5" s="5">
        <v>4</v>
      </c>
      <c r="I5" s="5">
        <v>10</v>
      </c>
      <c r="J5" s="23">
        <v>8</v>
      </c>
      <c r="K5" s="12">
        <f t="shared" si="0"/>
        <v>5.6</v>
      </c>
      <c r="L5" s="56">
        <f t="shared" si="1"/>
        <v>4.7</v>
      </c>
    </row>
    <row r="6" spans="1:12" ht="21" thickBot="1" thickTop="1">
      <c r="A6" s="10">
        <v>5</v>
      </c>
      <c r="B6" s="19">
        <v>201320790</v>
      </c>
      <c r="C6" s="11" t="s">
        <v>39</v>
      </c>
      <c r="D6" s="7">
        <v>5</v>
      </c>
      <c r="E6" s="5">
        <v>1</v>
      </c>
      <c r="F6" s="5"/>
      <c r="G6" s="20"/>
      <c r="H6" s="5">
        <v>5</v>
      </c>
      <c r="I6" s="5">
        <v>5</v>
      </c>
      <c r="J6" s="23">
        <v>6</v>
      </c>
      <c r="K6" s="12">
        <f t="shared" si="0"/>
        <v>4.4</v>
      </c>
      <c r="L6" s="56">
        <f t="shared" si="1"/>
        <v>3.5</v>
      </c>
    </row>
    <row r="7" spans="1:12" ht="21" thickBot="1" thickTop="1">
      <c r="A7" s="10">
        <v>6</v>
      </c>
      <c r="B7" s="19">
        <v>201321410</v>
      </c>
      <c r="C7" s="11" t="s">
        <v>40</v>
      </c>
      <c r="D7" s="7">
        <v>5</v>
      </c>
      <c r="E7" s="5">
        <v>5</v>
      </c>
      <c r="F7" s="5"/>
      <c r="G7" s="20"/>
      <c r="H7" s="5">
        <v>3</v>
      </c>
      <c r="I7" s="5">
        <v>7</v>
      </c>
      <c r="J7" s="23">
        <v>6</v>
      </c>
      <c r="K7" s="12">
        <f t="shared" si="0"/>
        <v>5.2</v>
      </c>
      <c r="L7" s="56">
        <f t="shared" si="1"/>
        <v>4.3</v>
      </c>
    </row>
    <row r="8" spans="1:12" ht="21" thickBot="1" thickTop="1">
      <c r="A8" s="10">
        <v>7</v>
      </c>
      <c r="B8" s="19">
        <v>201327830</v>
      </c>
      <c r="C8" s="11" t="s">
        <v>41</v>
      </c>
      <c r="D8" s="7">
        <v>8</v>
      </c>
      <c r="E8" s="5">
        <v>10</v>
      </c>
      <c r="F8" s="24">
        <v>5</v>
      </c>
      <c r="G8" s="20">
        <v>5</v>
      </c>
      <c r="H8" s="5"/>
      <c r="I8" s="5"/>
      <c r="J8" s="23">
        <v>9</v>
      </c>
      <c r="K8" s="12">
        <f t="shared" si="0"/>
        <v>7.4</v>
      </c>
      <c r="L8" s="56">
        <f t="shared" si="1"/>
        <v>6.5</v>
      </c>
    </row>
    <row r="9" spans="1:12" ht="21" thickBot="1" thickTop="1">
      <c r="A9" s="10">
        <v>8</v>
      </c>
      <c r="B9" s="19">
        <v>201330150</v>
      </c>
      <c r="C9" s="11" t="s">
        <v>42</v>
      </c>
      <c r="D9" s="7">
        <v>6</v>
      </c>
      <c r="E9" s="5"/>
      <c r="F9" s="5">
        <v>5</v>
      </c>
      <c r="G9" s="20">
        <v>10</v>
      </c>
      <c r="H9" s="5"/>
      <c r="I9" s="5">
        <v>8</v>
      </c>
      <c r="J9" s="23">
        <v>7</v>
      </c>
      <c r="K9" s="12">
        <f t="shared" si="0"/>
        <v>7.2</v>
      </c>
      <c r="L9" s="56">
        <f t="shared" si="1"/>
        <v>6.3</v>
      </c>
    </row>
    <row r="10" spans="1:12" ht="15" thickBot="1" thickTop="1">
      <c r="A10" s="10">
        <v>9</v>
      </c>
      <c r="B10" s="19">
        <v>201332590</v>
      </c>
      <c r="C10" s="11" t="s">
        <v>43</v>
      </c>
      <c r="D10" s="7">
        <v>7</v>
      </c>
      <c r="E10" s="5">
        <v>8</v>
      </c>
      <c r="F10" s="24">
        <v>4</v>
      </c>
      <c r="G10" s="20">
        <v>4</v>
      </c>
      <c r="H10" s="5"/>
      <c r="I10" s="5"/>
      <c r="J10" s="23">
        <v>7</v>
      </c>
      <c r="K10" s="12">
        <f t="shared" si="0"/>
        <v>6</v>
      </c>
      <c r="L10" s="56">
        <f t="shared" si="1"/>
        <v>5.1</v>
      </c>
    </row>
    <row r="11" spans="1:12" ht="21" thickBot="1" thickTop="1">
      <c r="A11" s="10">
        <v>10</v>
      </c>
      <c r="B11" s="19">
        <v>201336010</v>
      </c>
      <c r="C11" s="11" t="s">
        <v>44</v>
      </c>
      <c r="D11" s="7">
        <v>1</v>
      </c>
      <c r="E11" s="7"/>
      <c r="F11" s="7">
        <v>3</v>
      </c>
      <c r="G11" s="20">
        <v>9.5</v>
      </c>
      <c r="H11" s="7">
        <v>8</v>
      </c>
      <c r="I11" s="5"/>
      <c r="J11" s="23">
        <v>5</v>
      </c>
      <c r="K11" s="12">
        <f t="shared" si="0"/>
        <v>5.3</v>
      </c>
      <c r="L11" s="56">
        <f t="shared" si="1"/>
        <v>4.4</v>
      </c>
    </row>
    <row r="12" spans="1:12" ht="21" thickBot="1" thickTop="1">
      <c r="A12" s="10">
        <v>11</v>
      </c>
      <c r="B12" s="19">
        <v>201338150</v>
      </c>
      <c r="C12" s="11" t="s">
        <v>45</v>
      </c>
      <c r="D12" s="7"/>
      <c r="E12" s="7"/>
      <c r="F12" s="7">
        <v>3</v>
      </c>
      <c r="G12" s="20">
        <v>5</v>
      </c>
      <c r="H12" s="7">
        <v>5</v>
      </c>
      <c r="I12" s="5">
        <v>4</v>
      </c>
      <c r="J12" s="23">
        <v>5</v>
      </c>
      <c r="K12" s="12">
        <f t="shared" si="0"/>
        <v>4.4</v>
      </c>
      <c r="L12" s="56">
        <f t="shared" si="1"/>
        <v>3.5</v>
      </c>
    </row>
    <row r="13" spans="1:12" ht="21" thickBot="1" thickTop="1">
      <c r="A13" s="10">
        <v>12</v>
      </c>
      <c r="B13" s="19">
        <v>201342190</v>
      </c>
      <c r="C13" s="11" t="s">
        <v>46</v>
      </c>
      <c r="D13" s="7"/>
      <c r="E13" s="5">
        <v>3</v>
      </c>
      <c r="F13" s="5"/>
      <c r="G13" s="5">
        <v>6</v>
      </c>
      <c r="H13" s="5">
        <v>10</v>
      </c>
      <c r="I13" s="5">
        <v>7</v>
      </c>
      <c r="J13" s="23">
        <v>10</v>
      </c>
      <c r="K13" s="12">
        <f t="shared" si="0"/>
        <v>7.2</v>
      </c>
      <c r="L13" s="56">
        <f t="shared" si="1"/>
        <v>6.3</v>
      </c>
    </row>
    <row r="14" spans="1:12" ht="21" thickBot="1" thickTop="1">
      <c r="A14" s="10">
        <v>13</v>
      </c>
      <c r="B14" s="19">
        <v>201343590</v>
      </c>
      <c r="C14" s="11" t="s">
        <v>47</v>
      </c>
      <c r="D14" s="7">
        <v>5</v>
      </c>
      <c r="E14" s="7">
        <v>6</v>
      </c>
      <c r="F14" s="7"/>
      <c r="G14" s="20">
        <v>6</v>
      </c>
      <c r="H14" s="7">
        <v>8</v>
      </c>
      <c r="I14" s="5"/>
      <c r="J14" s="23">
        <v>6</v>
      </c>
      <c r="K14" s="12">
        <f t="shared" si="0"/>
        <v>6.2</v>
      </c>
      <c r="L14" s="56">
        <f t="shared" si="1"/>
        <v>5.3</v>
      </c>
    </row>
    <row r="15" spans="1:12" ht="21" thickBot="1" thickTop="1">
      <c r="A15" s="10">
        <v>14</v>
      </c>
      <c r="B15" s="19">
        <v>201349710</v>
      </c>
      <c r="C15" s="11" t="s">
        <v>48</v>
      </c>
      <c r="D15" s="7">
        <v>10</v>
      </c>
      <c r="E15" s="5">
        <v>8</v>
      </c>
      <c r="F15" s="5">
        <v>9</v>
      </c>
      <c r="G15" s="20">
        <v>8</v>
      </c>
      <c r="H15" s="5">
        <v>9</v>
      </c>
      <c r="I15" s="5"/>
      <c r="J15" s="23"/>
      <c r="K15" s="12">
        <f t="shared" si="0"/>
        <v>8.8</v>
      </c>
      <c r="L15" s="56">
        <f t="shared" si="1"/>
        <v>7.9</v>
      </c>
    </row>
    <row r="16" spans="1:12" ht="21" thickBot="1" thickTop="1">
      <c r="A16" s="10">
        <v>15</v>
      </c>
      <c r="B16" s="19">
        <v>201351830</v>
      </c>
      <c r="C16" s="11" t="s">
        <v>49</v>
      </c>
      <c r="D16" s="7">
        <v>10</v>
      </c>
      <c r="E16" s="7">
        <v>10</v>
      </c>
      <c r="F16" s="7"/>
      <c r="G16" s="20">
        <v>10</v>
      </c>
      <c r="H16" s="7">
        <v>10</v>
      </c>
      <c r="I16" s="5"/>
      <c r="J16" s="62">
        <v>10</v>
      </c>
      <c r="K16" s="12">
        <f t="shared" si="0"/>
        <v>10</v>
      </c>
      <c r="L16" s="60">
        <f t="shared" si="1"/>
        <v>9.1</v>
      </c>
    </row>
    <row r="17" spans="1:12" ht="21" thickBot="1" thickTop="1">
      <c r="A17" s="10">
        <v>16</v>
      </c>
      <c r="B17" s="19">
        <v>201352190</v>
      </c>
      <c r="C17" s="11" t="s">
        <v>50</v>
      </c>
      <c r="D17" s="7">
        <v>10</v>
      </c>
      <c r="E17" s="5">
        <v>10</v>
      </c>
      <c r="F17" s="5"/>
      <c r="G17" s="26">
        <v>3</v>
      </c>
      <c r="H17" s="25">
        <v>8</v>
      </c>
      <c r="I17" s="5">
        <v>10</v>
      </c>
      <c r="J17" s="23"/>
      <c r="K17" s="12">
        <f>AVERAGE(D17:I17)</f>
        <v>8.2</v>
      </c>
      <c r="L17" s="56">
        <f t="shared" si="1"/>
        <v>7.3</v>
      </c>
    </row>
    <row r="18" spans="1:12" ht="21" thickBot="1" thickTop="1">
      <c r="A18" s="10">
        <v>17</v>
      </c>
      <c r="B18" s="19">
        <v>201356490</v>
      </c>
      <c r="C18" s="11" t="s">
        <v>51</v>
      </c>
      <c r="D18" s="7">
        <v>9</v>
      </c>
      <c r="E18" s="5">
        <v>10</v>
      </c>
      <c r="F18" s="5"/>
      <c r="G18" s="20"/>
      <c r="H18" s="5">
        <v>10</v>
      </c>
      <c r="I18" s="5">
        <v>10</v>
      </c>
      <c r="J18" s="59">
        <v>7.7</v>
      </c>
      <c r="K18" s="12">
        <f aca="true" t="shared" si="2" ref="K18:K25">AVERAGE(D18:J18)</f>
        <v>9.34</v>
      </c>
      <c r="L18" s="60">
        <f t="shared" si="1"/>
        <v>8.5</v>
      </c>
    </row>
    <row r="19" spans="1:12" ht="21" thickBot="1" thickTop="1">
      <c r="A19" s="10">
        <v>18</v>
      </c>
      <c r="B19" s="19">
        <v>201359370</v>
      </c>
      <c r="C19" s="11" t="s">
        <v>52</v>
      </c>
      <c r="D19" s="7"/>
      <c r="E19" s="7">
        <v>10</v>
      </c>
      <c r="F19" s="7">
        <v>4</v>
      </c>
      <c r="G19" s="20"/>
      <c r="H19" s="7">
        <v>10</v>
      </c>
      <c r="I19" s="5">
        <v>10</v>
      </c>
      <c r="J19" s="23">
        <v>8</v>
      </c>
      <c r="K19" s="12">
        <f t="shared" si="2"/>
        <v>8.4</v>
      </c>
      <c r="L19" s="56">
        <f t="shared" si="1"/>
        <v>7.5</v>
      </c>
    </row>
    <row r="20" spans="1:12" ht="21" thickBot="1" thickTop="1">
      <c r="A20" s="10">
        <v>19</v>
      </c>
      <c r="B20" s="19">
        <v>201360130</v>
      </c>
      <c r="C20" s="11" t="s">
        <v>53</v>
      </c>
      <c r="D20" s="7" t="s">
        <v>85</v>
      </c>
      <c r="E20" s="5" t="s">
        <v>85</v>
      </c>
      <c r="F20" s="5">
        <v>0</v>
      </c>
      <c r="G20" s="5">
        <v>1</v>
      </c>
      <c r="H20" s="5">
        <v>3</v>
      </c>
      <c r="I20" s="5" t="s">
        <v>85</v>
      </c>
      <c r="J20" s="23">
        <v>5</v>
      </c>
      <c r="K20" s="12">
        <f t="shared" si="2"/>
        <v>2.25</v>
      </c>
      <c r="L20" s="56">
        <f t="shared" si="1"/>
        <v>1.4</v>
      </c>
    </row>
    <row r="21" spans="1:12" ht="15" thickBot="1" thickTop="1">
      <c r="A21" s="10">
        <v>20</v>
      </c>
      <c r="B21" s="19">
        <v>201370210</v>
      </c>
      <c r="C21" s="11" t="s">
        <v>54</v>
      </c>
      <c r="D21" s="7">
        <v>9</v>
      </c>
      <c r="E21" s="5">
        <v>3</v>
      </c>
      <c r="F21" s="5"/>
      <c r="G21" s="20"/>
      <c r="H21" s="5">
        <v>10</v>
      </c>
      <c r="I21" s="5">
        <v>10</v>
      </c>
      <c r="J21" s="23">
        <v>7</v>
      </c>
      <c r="K21" s="12">
        <f t="shared" si="2"/>
        <v>7.8</v>
      </c>
      <c r="L21" s="56">
        <f t="shared" si="1"/>
        <v>6.9</v>
      </c>
    </row>
    <row r="22" spans="1:12" ht="21" thickBot="1" thickTop="1">
      <c r="A22" s="10">
        <v>21</v>
      </c>
      <c r="B22" s="19">
        <v>201374290</v>
      </c>
      <c r="C22" s="11" t="s">
        <v>55</v>
      </c>
      <c r="D22" s="7"/>
      <c r="E22" s="5">
        <v>8</v>
      </c>
      <c r="F22" s="5"/>
      <c r="G22" s="20">
        <v>10</v>
      </c>
      <c r="H22" s="5">
        <v>7</v>
      </c>
      <c r="I22" s="5">
        <v>10</v>
      </c>
      <c r="J22" s="23">
        <v>10</v>
      </c>
      <c r="K22" s="12">
        <f t="shared" si="2"/>
        <v>9</v>
      </c>
      <c r="L22" s="56">
        <f t="shared" si="1"/>
        <v>8.1</v>
      </c>
    </row>
    <row r="23" spans="1:12" ht="21" thickBot="1" thickTop="1">
      <c r="A23" s="10">
        <v>22</v>
      </c>
      <c r="B23" s="19">
        <v>201374510</v>
      </c>
      <c r="C23" s="11" t="s">
        <v>56</v>
      </c>
      <c r="D23" s="7">
        <v>5</v>
      </c>
      <c r="E23" s="5"/>
      <c r="F23" s="5">
        <v>8</v>
      </c>
      <c r="G23" s="20"/>
      <c r="H23" s="5">
        <v>7</v>
      </c>
      <c r="I23" s="5">
        <v>5</v>
      </c>
      <c r="J23" s="23">
        <v>7</v>
      </c>
      <c r="K23" s="12">
        <f t="shared" si="2"/>
        <v>6.4</v>
      </c>
      <c r="L23" s="56">
        <f t="shared" si="1"/>
        <v>5.5</v>
      </c>
    </row>
    <row r="24" spans="1:12" ht="21" thickBot="1" thickTop="1">
      <c r="A24" s="10">
        <v>23</v>
      </c>
      <c r="B24" s="19">
        <v>201375270</v>
      </c>
      <c r="C24" s="11" t="s">
        <v>57</v>
      </c>
      <c r="D24" s="7">
        <v>9</v>
      </c>
      <c r="E24" s="5">
        <v>8</v>
      </c>
      <c r="F24" s="5">
        <v>10</v>
      </c>
      <c r="G24" s="20"/>
      <c r="H24" s="5"/>
      <c r="I24" s="5">
        <v>10</v>
      </c>
      <c r="J24" s="23">
        <v>10</v>
      </c>
      <c r="K24" s="12">
        <f t="shared" si="2"/>
        <v>9.4</v>
      </c>
      <c r="L24" s="56">
        <f t="shared" si="1"/>
        <v>8.5</v>
      </c>
    </row>
    <row r="25" spans="1:12" ht="15" thickBot="1" thickTop="1">
      <c r="A25" s="10">
        <v>24</v>
      </c>
      <c r="B25" s="19">
        <v>201382050</v>
      </c>
      <c r="C25" s="11" t="s">
        <v>58</v>
      </c>
      <c r="D25" s="7"/>
      <c r="E25" s="5">
        <v>5</v>
      </c>
      <c r="F25" s="5"/>
      <c r="G25" s="21">
        <v>3</v>
      </c>
      <c r="H25" s="21">
        <v>7</v>
      </c>
      <c r="I25" s="5">
        <v>3</v>
      </c>
      <c r="J25" s="23">
        <v>4</v>
      </c>
      <c r="K25" s="12">
        <f t="shared" si="2"/>
        <v>4.4</v>
      </c>
      <c r="L25" s="56">
        <f t="shared" si="1"/>
        <v>3.5</v>
      </c>
    </row>
    <row r="26" spans="1:12" ht="17.25" thickBot="1" thickTop="1">
      <c r="A26" s="13"/>
      <c r="C26" s="14" t="s">
        <v>6</v>
      </c>
      <c r="D26" s="15">
        <f aca="true" t="shared" si="3" ref="D26:L26">AVERAGE(D2:D25)</f>
        <v>7</v>
      </c>
      <c r="E26" s="16">
        <f t="shared" si="3"/>
        <v>6.833333333333333</v>
      </c>
      <c r="F26" s="16">
        <f t="shared" si="3"/>
        <v>5.2727272727272725</v>
      </c>
      <c r="G26" s="16">
        <f t="shared" si="3"/>
        <v>6.34375</v>
      </c>
      <c r="H26" s="16">
        <f t="shared" si="3"/>
        <v>7.5</v>
      </c>
      <c r="I26" s="16">
        <f t="shared" si="3"/>
        <v>7.9411764705882355</v>
      </c>
      <c r="J26" s="16">
        <f t="shared" si="3"/>
        <v>7.135</v>
      </c>
      <c r="K26" s="12">
        <f t="shared" si="3"/>
        <v>6.928750000000002</v>
      </c>
      <c r="L26" s="61">
        <f t="shared" si="3"/>
        <v>6.033333333333334</v>
      </c>
    </row>
    <row r="27" spans="11:12" ht="16.5" thickTop="1">
      <c r="K27" s="3" t="s">
        <v>93</v>
      </c>
      <c r="L27" s="55">
        <f>STDEV(L2:L25)</f>
        <v>1.9807040177161988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15" zoomScaleNormal="115" zoomScalePageLayoutView="0" workbookViewId="0" topLeftCell="A15">
      <selection activeCell="L27" sqref="A1:L27"/>
    </sheetView>
  </sheetViews>
  <sheetFormatPr defaultColWidth="9.140625" defaultRowHeight="15"/>
  <cols>
    <col min="1" max="1" width="3.28125" style="0" customWidth="1"/>
    <col min="2" max="2" width="8.7109375" style="0" customWidth="1"/>
    <col min="3" max="3" width="27.8515625" style="1" customWidth="1"/>
    <col min="4" max="4" width="4.421875" style="4" customWidth="1"/>
    <col min="5" max="5" width="5.57421875" style="0" customWidth="1"/>
    <col min="6" max="6" width="4.28125" style="0" customWidth="1"/>
    <col min="7" max="7" width="5.8515625" style="0" customWidth="1"/>
    <col min="8" max="10" width="6.00390625" style="0" customWidth="1"/>
    <col min="11" max="11" width="7.00390625" style="3" customWidth="1"/>
  </cols>
  <sheetData>
    <row r="1" spans="1:12" ht="15" thickBot="1" thickTop="1">
      <c r="A1" s="30" t="s">
        <v>0</v>
      </c>
      <c r="B1" s="30" t="s">
        <v>7</v>
      </c>
      <c r="C1" s="31" t="s">
        <v>84</v>
      </c>
      <c r="D1" s="32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9</v>
      </c>
      <c r="J1" s="30" t="s">
        <v>89</v>
      </c>
      <c r="K1" s="33" t="s">
        <v>91</v>
      </c>
      <c r="L1" s="34" t="s">
        <v>10</v>
      </c>
    </row>
    <row r="2" spans="1:13" ht="15" thickBot="1" thickTop="1">
      <c r="A2" s="35">
        <v>1</v>
      </c>
      <c r="B2" s="35">
        <v>201159070</v>
      </c>
      <c r="C2" s="36" t="s">
        <v>59</v>
      </c>
      <c r="D2" s="32">
        <v>6</v>
      </c>
      <c r="E2" s="30">
        <v>6</v>
      </c>
      <c r="F2" s="30"/>
      <c r="G2" s="30">
        <v>5</v>
      </c>
      <c r="H2" s="30">
        <v>8</v>
      </c>
      <c r="I2" s="30"/>
      <c r="J2" s="37">
        <v>5</v>
      </c>
      <c r="K2" s="38">
        <f>AVERAGE(D2:J2)</f>
        <v>6</v>
      </c>
      <c r="L2" s="39">
        <f>ROUND(K2-1.31,1)</f>
        <v>4.7</v>
      </c>
      <c r="M2" t="e">
        <f>STDEV(#REF!)</f>
        <v>#REF!</v>
      </c>
    </row>
    <row r="3" spans="1:12" ht="15" thickBot="1" thickTop="1">
      <c r="A3" s="35">
        <v>2</v>
      </c>
      <c r="B3" s="35">
        <v>201261560</v>
      </c>
      <c r="C3" s="36" t="s">
        <v>60</v>
      </c>
      <c r="D3" s="32">
        <v>6</v>
      </c>
      <c r="E3" s="32">
        <v>7</v>
      </c>
      <c r="F3" s="32"/>
      <c r="G3" s="32">
        <v>9.5</v>
      </c>
      <c r="H3" s="40">
        <v>10</v>
      </c>
      <c r="I3" s="32">
        <v>8</v>
      </c>
      <c r="J3" s="41"/>
      <c r="K3" s="38">
        <f>AVERAGE(D3:J3)</f>
        <v>8.1</v>
      </c>
      <c r="L3" s="39">
        <f aca="true" t="shared" si="0" ref="L3:L26">ROUND(K3-1.31,1)</f>
        <v>6.8</v>
      </c>
    </row>
    <row r="4" spans="1:12" ht="15" thickBot="1" thickTop="1">
      <c r="A4" s="35">
        <v>3</v>
      </c>
      <c r="B4" s="35">
        <v>201263680</v>
      </c>
      <c r="C4" s="36" t="s">
        <v>61</v>
      </c>
      <c r="D4" s="40" t="s">
        <v>88</v>
      </c>
      <c r="E4" s="40" t="s">
        <v>88</v>
      </c>
      <c r="F4" s="40" t="s">
        <v>88</v>
      </c>
      <c r="G4" s="40" t="s">
        <v>88</v>
      </c>
      <c r="H4" s="40" t="s">
        <v>88</v>
      </c>
      <c r="I4" s="40" t="s">
        <v>88</v>
      </c>
      <c r="J4" s="40" t="s">
        <v>88</v>
      </c>
      <c r="K4" s="42" t="s">
        <v>88</v>
      </c>
      <c r="L4" s="39" t="s">
        <v>88</v>
      </c>
    </row>
    <row r="5" spans="1:12" ht="15" thickBot="1" thickTop="1">
      <c r="A5" s="35">
        <v>4</v>
      </c>
      <c r="B5" s="35">
        <v>201280300</v>
      </c>
      <c r="C5" s="36" t="s">
        <v>62</v>
      </c>
      <c r="D5" s="32">
        <v>10</v>
      </c>
      <c r="E5" s="30"/>
      <c r="F5" s="30"/>
      <c r="G5" s="30">
        <v>10</v>
      </c>
      <c r="H5" s="30">
        <v>10</v>
      </c>
      <c r="I5" s="30">
        <v>5</v>
      </c>
      <c r="J5" s="37">
        <v>4</v>
      </c>
      <c r="K5" s="38">
        <f>AVERAGE(D5:J5)</f>
        <v>7.8</v>
      </c>
      <c r="L5" s="39">
        <f t="shared" si="0"/>
        <v>6.5</v>
      </c>
    </row>
    <row r="6" spans="1:12" ht="15" thickBot="1" thickTop="1">
      <c r="A6" s="35">
        <v>5</v>
      </c>
      <c r="B6" s="35">
        <v>201317650</v>
      </c>
      <c r="C6" s="36" t="s">
        <v>63</v>
      </c>
      <c r="D6" s="32">
        <v>6</v>
      </c>
      <c r="E6" s="30">
        <v>6</v>
      </c>
      <c r="F6" s="30"/>
      <c r="G6" s="30">
        <v>6</v>
      </c>
      <c r="H6" s="30"/>
      <c r="I6" s="30">
        <v>10</v>
      </c>
      <c r="J6" s="37">
        <v>5</v>
      </c>
      <c r="K6" s="38">
        <f>AVERAGE(D6:J6)</f>
        <v>6.6</v>
      </c>
      <c r="L6" s="39">
        <f t="shared" si="0"/>
        <v>5.3</v>
      </c>
    </row>
    <row r="7" spans="1:12" ht="15" thickBot="1" thickTop="1">
      <c r="A7" s="35">
        <v>6</v>
      </c>
      <c r="B7" s="35">
        <v>201324190</v>
      </c>
      <c r="C7" s="36" t="s">
        <v>64</v>
      </c>
      <c r="D7" s="32">
        <v>6</v>
      </c>
      <c r="E7" s="30">
        <v>10</v>
      </c>
      <c r="F7" s="30">
        <v>4</v>
      </c>
      <c r="G7" s="30">
        <v>10</v>
      </c>
      <c r="H7" s="30">
        <v>7</v>
      </c>
      <c r="I7" s="30">
        <v>7</v>
      </c>
      <c r="J7" s="37" t="s">
        <v>85</v>
      </c>
      <c r="K7" s="38">
        <f>AVERAGE(D7:I7)</f>
        <v>7.333333333333333</v>
      </c>
      <c r="L7" s="39">
        <f t="shared" si="0"/>
        <v>6</v>
      </c>
    </row>
    <row r="8" spans="1:12" ht="15" thickBot="1" thickTop="1">
      <c r="A8" s="35">
        <v>7</v>
      </c>
      <c r="B8" s="35">
        <v>201324230</v>
      </c>
      <c r="C8" s="36" t="s">
        <v>65</v>
      </c>
      <c r="D8" s="32">
        <v>3</v>
      </c>
      <c r="E8" s="30"/>
      <c r="F8" s="30"/>
      <c r="G8" s="30">
        <v>7</v>
      </c>
      <c r="H8" s="30">
        <v>6</v>
      </c>
      <c r="I8" s="30">
        <v>5</v>
      </c>
      <c r="J8" s="37">
        <v>10</v>
      </c>
      <c r="K8" s="38">
        <f>AVERAGE(D8:J8)</f>
        <v>6.2</v>
      </c>
      <c r="L8" s="39">
        <f t="shared" si="0"/>
        <v>4.9</v>
      </c>
    </row>
    <row r="9" spans="1:12" ht="15" thickBot="1" thickTop="1">
      <c r="A9" s="35">
        <v>8</v>
      </c>
      <c r="B9" s="35">
        <v>201324710</v>
      </c>
      <c r="C9" s="36" t="s">
        <v>66</v>
      </c>
      <c r="D9" s="32">
        <v>5</v>
      </c>
      <c r="E9" s="30"/>
      <c r="F9" s="30">
        <v>4</v>
      </c>
      <c r="G9" s="30"/>
      <c r="H9" s="30">
        <v>10</v>
      </c>
      <c r="I9" s="30">
        <v>9</v>
      </c>
      <c r="J9" s="37">
        <v>8</v>
      </c>
      <c r="K9" s="38">
        <f>AVERAGE(D9:J9)</f>
        <v>7.2</v>
      </c>
      <c r="L9" s="39">
        <f t="shared" si="0"/>
        <v>5.9</v>
      </c>
    </row>
    <row r="10" spans="1:12" ht="15" thickBot="1" thickTop="1">
      <c r="A10" s="35">
        <v>9</v>
      </c>
      <c r="B10" s="35">
        <v>201325050</v>
      </c>
      <c r="C10" s="36" t="s">
        <v>67</v>
      </c>
      <c r="D10" s="32">
        <v>5</v>
      </c>
      <c r="E10" s="30">
        <v>5</v>
      </c>
      <c r="F10" s="30"/>
      <c r="G10" s="30">
        <v>7</v>
      </c>
      <c r="H10" s="30"/>
      <c r="I10" s="30">
        <v>5</v>
      </c>
      <c r="J10" s="37">
        <v>7</v>
      </c>
      <c r="K10" s="38">
        <f>AVERAGE(D10:J10)</f>
        <v>5.8</v>
      </c>
      <c r="L10" s="39">
        <f t="shared" si="0"/>
        <v>4.5</v>
      </c>
    </row>
    <row r="11" spans="1:12" ht="15" thickBot="1" thickTop="1">
      <c r="A11" s="35">
        <v>10</v>
      </c>
      <c r="B11" s="35">
        <v>201327150</v>
      </c>
      <c r="C11" s="36" t="s">
        <v>68</v>
      </c>
      <c r="D11" s="40" t="s">
        <v>88</v>
      </c>
      <c r="E11" s="40" t="s">
        <v>88</v>
      </c>
      <c r="F11" s="40" t="s">
        <v>88</v>
      </c>
      <c r="G11" s="40" t="s">
        <v>88</v>
      </c>
      <c r="H11" s="40" t="s">
        <v>88</v>
      </c>
      <c r="I11" s="40" t="s">
        <v>88</v>
      </c>
      <c r="J11" s="40" t="s">
        <v>88</v>
      </c>
      <c r="K11" s="42" t="s">
        <v>88</v>
      </c>
      <c r="L11" s="39" t="s">
        <v>88</v>
      </c>
    </row>
    <row r="12" spans="1:12" ht="15" thickBot="1" thickTop="1">
      <c r="A12" s="35">
        <v>11</v>
      </c>
      <c r="B12" s="35">
        <v>201331670</v>
      </c>
      <c r="C12" s="36" t="s">
        <v>69</v>
      </c>
      <c r="D12" s="32">
        <v>5</v>
      </c>
      <c r="E12" s="32">
        <v>10</v>
      </c>
      <c r="F12" s="32"/>
      <c r="G12" s="32">
        <v>10</v>
      </c>
      <c r="H12" s="32">
        <v>10</v>
      </c>
      <c r="I12" s="32"/>
      <c r="J12" s="41">
        <v>7</v>
      </c>
      <c r="K12" s="38">
        <f>AVERAGE(D12:J12)</f>
        <v>8.4</v>
      </c>
      <c r="L12" s="39">
        <f t="shared" si="0"/>
        <v>7.1</v>
      </c>
    </row>
    <row r="13" spans="1:12" ht="15" thickBot="1" thickTop="1">
      <c r="A13" s="35">
        <v>12</v>
      </c>
      <c r="B13" s="35">
        <v>201337430</v>
      </c>
      <c r="C13" s="36" t="s">
        <v>70</v>
      </c>
      <c r="D13" s="32">
        <v>8</v>
      </c>
      <c r="E13" s="30">
        <v>7</v>
      </c>
      <c r="F13" s="30"/>
      <c r="G13" s="30">
        <v>10</v>
      </c>
      <c r="H13" s="30">
        <v>10</v>
      </c>
      <c r="I13" s="30">
        <v>9</v>
      </c>
      <c r="J13" s="37"/>
      <c r="K13" s="38">
        <f>AVERAGE(D13:I13)</f>
        <v>8.8</v>
      </c>
      <c r="L13" s="39">
        <f t="shared" si="0"/>
        <v>7.5</v>
      </c>
    </row>
    <row r="14" spans="1:12" ht="15" thickBot="1" thickTop="1">
      <c r="A14" s="35">
        <v>13</v>
      </c>
      <c r="B14" s="35">
        <v>201338630</v>
      </c>
      <c r="C14" s="36" t="s">
        <v>71</v>
      </c>
      <c r="D14" s="32">
        <v>7</v>
      </c>
      <c r="E14" s="32"/>
      <c r="F14" s="32"/>
      <c r="G14" s="32">
        <v>10</v>
      </c>
      <c r="H14" s="32">
        <v>9</v>
      </c>
      <c r="I14" s="32">
        <v>10</v>
      </c>
      <c r="J14" s="41">
        <v>5</v>
      </c>
      <c r="K14" s="38">
        <f>AVERAGE(D14:J14)</f>
        <v>8.2</v>
      </c>
      <c r="L14" s="39">
        <f t="shared" si="0"/>
        <v>6.9</v>
      </c>
    </row>
    <row r="15" spans="1:12" ht="15" thickBot="1" thickTop="1">
      <c r="A15" s="35">
        <v>14</v>
      </c>
      <c r="B15" s="35">
        <v>201339170</v>
      </c>
      <c r="C15" s="36" t="s">
        <v>72</v>
      </c>
      <c r="D15" s="32">
        <v>6</v>
      </c>
      <c r="E15" s="30">
        <v>10</v>
      </c>
      <c r="F15" s="30"/>
      <c r="G15" s="30">
        <v>7</v>
      </c>
      <c r="H15" s="30">
        <v>10</v>
      </c>
      <c r="I15" s="30"/>
      <c r="J15" s="37">
        <v>7</v>
      </c>
      <c r="K15" s="38">
        <f>AVERAGE(D15:J15)</f>
        <v>8</v>
      </c>
      <c r="L15" s="39">
        <f t="shared" si="0"/>
        <v>6.7</v>
      </c>
    </row>
    <row r="16" spans="1:12" ht="15" thickBot="1" thickTop="1">
      <c r="A16" s="35">
        <v>15</v>
      </c>
      <c r="B16" s="35">
        <v>201352390</v>
      </c>
      <c r="C16" s="36" t="s">
        <v>73</v>
      </c>
      <c r="D16" s="40" t="s">
        <v>88</v>
      </c>
      <c r="E16" s="40" t="s">
        <v>88</v>
      </c>
      <c r="F16" s="40" t="s">
        <v>88</v>
      </c>
      <c r="G16" s="40" t="s">
        <v>88</v>
      </c>
      <c r="H16" s="40" t="s">
        <v>88</v>
      </c>
      <c r="I16" s="40" t="s">
        <v>88</v>
      </c>
      <c r="J16" s="40" t="s">
        <v>88</v>
      </c>
      <c r="K16" s="42" t="s">
        <v>88</v>
      </c>
      <c r="L16" s="39" t="s">
        <v>88</v>
      </c>
    </row>
    <row r="17" spans="1:12" ht="15" thickBot="1" thickTop="1">
      <c r="A17" s="35">
        <v>16</v>
      </c>
      <c r="B17" s="35">
        <v>201354210</v>
      </c>
      <c r="C17" s="36" t="s">
        <v>74</v>
      </c>
      <c r="D17" s="32"/>
      <c r="E17" s="30">
        <v>7</v>
      </c>
      <c r="F17" s="30"/>
      <c r="G17" s="30">
        <v>7</v>
      </c>
      <c r="H17" s="30">
        <v>7</v>
      </c>
      <c r="I17" s="30">
        <v>5</v>
      </c>
      <c r="J17" s="37">
        <v>10</v>
      </c>
      <c r="K17" s="38">
        <f aca="true" t="shared" si="1" ref="K17:K26">AVERAGE(D17:J17)</f>
        <v>7.2</v>
      </c>
      <c r="L17" s="39">
        <f t="shared" si="0"/>
        <v>5.9</v>
      </c>
    </row>
    <row r="18" spans="1:12" ht="15" thickBot="1" thickTop="1">
      <c r="A18" s="35">
        <v>17</v>
      </c>
      <c r="B18" s="35">
        <v>201356370</v>
      </c>
      <c r="C18" s="36" t="s">
        <v>75</v>
      </c>
      <c r="D18" s="32">
        <v>6</v>
      </c>
      <c r="E18" s="30"/>
      <c r="F18" s="30"/>
      <c r="G18" s="30">
        <v>5</v>
      </c>
      <c r="H18" s="30">
        <v>7</v>
      </c>
      <c r="I18" s="30">
        <v>10</v>
      </c>
      <c r="J18" s="37">
        <v>4</v>
      </c>
      <c r="K18" s="38">
        <f t="shared" si="1"/>
        <v>6.4</v>
      </c>
      <c r="L18" s="39">
        <f t="shared" si="0"/>
        <v>5.1</v>
      </c>
    </row>
    <row r="19" spans="1:12" ht="15" thickBot="1" thickTop="1">
      <c r="A19" s="35">
        <v>18</v>
      </c>
      <c r="B19" s="35">
        <v>201356810</v>
      </c>
      <c r="C19" s="36" t="s">
        <v>76</v>
      </c>
      <c r="D19" s="32">
        <v>6</v>
      </c>
      <c r="E19" s="32"/>
      <c r="F19" s="32"/>
      <c r="G19" s="32">
        <v>5</v>
      </c>
      <c r="H19" s="32">
        <v>6</v>
      </c>
      <c r="I19" s="32">
        <v>5</v>
      </c>
      <c r="J19" s="41">
        <v>5</v>
      </c>
      <c r="K19" s="38">
        <f t="shared" si="1"/>
        <v>5.4</v>
      </c>
      <c r="L19" s="39">
        <f t="shared" si="0"/>
        <v>4.1</v>
      </c>
    </row>
    <row r="20" spans="1:12" ht="15" thickBot="1" thickTop="1">
      <c r="A20" s="35">
        <v>19</v>
      </c>
      <c r="B20" s="35">
        <v>201357830</v>
      </c>
      <c r="C20" s="36" t="s">
        <v>77</v>
      </c>
      <c r="D20" s="32">
        <v>10</v>
      </c>
      <c r="E20" s="30">
        <v>10</v>
      </c>
      <c r="F20" s="30"/>
      <c r="G20" s="30"/>
      <c r="H20" s="30">
        <v>9</v>
      </c>
      <c r="I20" s="30">
        <v>8</v>
      </c>
      <c r="J20" s="37">
        <v>8</v>
      </c>
      <c r="K20" s="38">
        <f t="shared" si="1"/>
        <v>9</v>
      </c>
      <c r="L20" s="39">
        <f t="shared" si="0"/>
        <v>7.7</v>
      </c>
    </row>
    <row r="21" spans="1:12" ht="15" thickBot="1" thickTop="1">
      <c r="A21" s="35">
        <v>20</v>
      </c>
      <c r="B21" s="35">
        <v>201359050</v>
      </c>
      <c r="C21" s="36" t="s">
        <v>78</v>
      </c>
      <c r="D21" s="32">
        <v>6</v>
      </c>
      <c r="E21" s="30">
        <v>10</v>
      </c>
      <c r="F21" s="30"/>
      <c r="G21" s="30"/>
      <c r="H21" s="30">
        <v>8</v>
      </c>
      <c r="I21" s="30">
        <v>4</v>
      </c>
      <c r="J21" s="37">
        <v>6</v>
      </c>
      <c r="K21" s="38">
        <f t="shared" si="1"/>
        <v>6.8</v>
      </c>
      <c r="L21" s="39">
        <f t="shared" si="0"/>
        <v>5.5</v>
      </c>
    </row>
    <row r="22" spans="1:12" ht="15" thickBot="1" thickTop="1">
      <c r="A22" s="35">
        <v>21</v>
      </c>
      <c r="B22" s="35">
        <v>201364190</v>
      </c>
      <c r="C22" s="36" t="s">
        <v>79</v>
      </c>
      <c r="D22" s="32"/>
      <c r="E22" s="30"/>
      <c r="F22" s="30">
        <v>2</v>
      </c>
      <c r="G22" s="30">
        <v>4</v>
      </c>
      <c r="H22" s="30">
        <v>9</v>
      </c>
      <c r="I22" s="30">
        <v>7</v>
      </c>
      <c r="J22" s="37">
        <v>4</v>
      </c>
      <c r="K22" s="38">
        <f t="shared" si="1"/>
        <v>5.2</v>
      </c>
      <c r="L22" s="39">
        <f t="shared" si="0"/>
        <v>3.9</v>
      </c>
    </row>
    <row r="23" spans="1:12" ht="15" thickBot="1" thickTop="1">
      <c r="A23" s="35">
        <v>22</v>
      </c>
      <c r="B23" s="35">
        <v>201368450</v>
      </c>
      <c r="C23" s="36" t="s">
        <v>80</v>
      </c>
      <c r="D23" s="32">
        <v>6</v>
      </c>
      <c r="E23" s="30">
        <v>5</v>
      </c>
      <c r="F23" s="30"/>
      <c r="G23" s="30">
        <v>6</v>
      </c>
      <c r="H23" s="30">
        <v>7</v>
      </c>
      <c r="I23" s="43"/>
      <c r="J23" s="37">
        <v>5</v>
      </c>
      <c r="K23" s="38">
        <f t="shared" si="1"/>
        <v>5.8</v>
      </c>
      <c r="L23" s="39">
        <f t="shared" si="0"/>
        <v>4.5</v>
      </c>
    </row>
    <row r="24" spans="1:12" ht="15" thickBot="1" thickTop="1">
      <c r="A24" s="35">
        <v>23</v>
      </c>
      <c r="B24" s="35">
        <v>201374350</v>
      </c>
      <c r="C24" s="36" t="s">
        <v>81</v>
      </c>
      <c r="D24" s="32">
        <v>7</v>
      </c>
      <c r="E24" s="30">
        <v>10</v>
      </c>
      <c r="F24" s="30"/>
      <c r="G24" s="30">
        <v>7</v>
      </c>
      <c r="H24" s="30"/>
      <c r="I24" s="30">
        <v>10</v>
      </c>
      <c r="J24" s="37">
        <v>8</v>
      </c>
      <c r="K24" s="38">
        <f t="shared" si="1"/>
        <v>8.4</v>
      </c>
      <c r="L24" s="39">
        <f t="shared" si="0"/>
        <v>7.1</v>
      </c>
    </row>
    <row r="25" spans="1:12" ht="15" thickBot="1" thickTop="1">
      <c r="A25" s="35">
        <v>24</v>
      </c>
      <c r="B25" s="35">
        <v>201374370</v>
      </c>
      <c r="C25" s="36" t="s">
        <v>82</v>
      </c>
      <c r="D25" s="32">
        <v>10</v>
      </c>
      <c r="E25" s="30">
        <v>7</v>
      </c>
      <c r="F25" s="30"/>
      <c r="G25" s="30">
        <v>10</v>
      </c>
      <c r="H25" s="30"/>
      <c r="I25" s="30">
        <v>9</v>
      </c>
      <c r="J25" s="37">
        <v>7</v>
      </c>
      <c r="K25" s="38">
        <f t="shared" si="1"/>
        <v>8.6</v>
      </c>
      <c r="L25" s="39">
        <f t="shared" si="0"/>
        <v>7.3</v>
      </c>
    </row>
    <row r="26" spans="1:12" ht="15" thickBot="1" thickTop="1">
      <c r="A26" s="35">
        <v>25</v>
      </c>
      <c r="B26" s="35">
        <v>201374390</v>
      </c>
      <c r="C26" s="36" t="s">
        <v>83</v>
      </c>
      <c r="D26" s="32">
        <v>10</v>
      </c>
      <c r="E26" s="30"/>
      <c r="F26" s="30">
        <v>10</v>
      </c>
      <c r="G26" s="30">
        <v>10</v>
      </c>
      <c r="H26" s="30">
        <v>10</v>
      </c>
      <c r="I26" s="30"/>
      <c r="J26" s="37">
        <v>10</v>
      </c>
      <c r="K26" s="38">
        <f t="shared" si="1"/>
        <v>10</v>
      </c>
      <c r="L26" s="39">
        <f t="shared" si="0"/>
        <v>8.7</v>
      </c>
    </row>
    <row r="27" spans="1:12" ht="16.5" thickBot="1" thickTop="1">
      <c r="A27" s="44"/>
      <c r="B27" s="44"/>
      <c r="C27" s="45" t="s">
        <v>6</v>
      </c>
      <c r="D27" s="46">
        <f aca="true" t="shared" si="2" ref="D27:L27">AVERAGE(D2:D26)</f>
        <v>6.7</v>
      </c>
      <c r="E27" s="47">
        <f t="shared" si="2"/>
        <v>7.857142857142857</v>
      </c>
      <c r="F27" s="47">
        <f t="shared" si="2"/>
        <v>5</v>
      </c>
      <c r="G27" s="47">
        <f t="shared" si="2"/>
        <v>7.657894736842105</v>
      </c>
      <c r="H27" s="47">
        <f t="shared" si="2"/>
        <v>8.5</v>
      </c>
      <c r="I27" s="47">
        <f t="shared" si="2"/>
        <v>7.411764705882353</v>
      </c>
      <c r="J27" s="47">
        <f t="shared" si="2"/>
        <v>6.578947368421052</v>
      </c>
      <c r="K27" s="53">
        <f t="shared" si="2"/>
        <v>7.328787878787879</v>
      </c>
      <c r="L27" s="54">
        <f t="shared" si="2"/>
        <v>6.027272727272727</v>
      </c>
    </row>
    <row r="28" spans="1:20" ht="16.5" thickTop="1">
      <c r="A28" s="48"/>
      <c r="B28" s="48"/>
      <c r="C28" s="49"/>
      <c r="D28" s="50"/>
      <c r="E28" s="48"/>
      <c r="F28" s="48"/>
      <c r="G28" s="48"/>
      <c r="H28" s="48"/>
      <c r="I28" s="48"/>
      <c r="J28" s="48"/>
      <c r="K28" s="51"/>
      <c r="L28" s="52"/>
      <c r="T28" s="29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Naqvi</dc:creator>
  <cp:keywords/>
  <dc:description/>
  <cp:lastModifiedBy>NP2</cp:lastModifiedBy>
  <cp:lastPrinted>2015-06-13T19:44:46Z</cp:lastPrinted>
  <dcterms:created xsi:type="dcterms:W3CDTF">2015-06-13T19:23:24Z</dcterms:created>
  <dcterms:modified xsi:type="dcterms:W3CDTF">2015-12-10T09:29:06Z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