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415" windowHeight="789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'Sheet1'!$C$12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'Sheet1'!$D$14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'Sheet1'!$C$14</definedName>
    <definedName name="solver_pre" localSheetId="0" hidden="1">0.000001</definedName>
    <definedName name="solver_rel1" localSheetId="0" hidden="1">2</definedName>
    <definedName name="solver_rhs1" localSheetId="0" hidden="1">'Sheet1'!$E$14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comments1.xml><?xml version="1.0" encoding="utf-8"?>
<comments xmlns="http://schemas.openxmlformats.org/spreadsheetml/2006/main">
  <authors>
    <author>حسام</author>
  </authors>
  <commentList>
    <comment ref="C12" authorId="0">
      <text>
        <r>
          <rPr>
            <b/>
            <sz val="10"/>
            <rFont val="Tahoma"/>
            <family val="0"/>
          </rPr>
          <t>حسام:</t>
        </r>
        <r>
          <rPr>
            <sz val="10"/>
            <rFont val="Tahoma"/>
            <family val="0"/>
          </rPr>
          <t xml:space="preserve">
أدخل عدد الدقائق التي تستهلكها في الشهر تقريبا.
</t>
        </r>
      </text>
    </comment>
    <comment ref="I23" authorId="0">
      <text>
        <r>
          <rPr>
            <b/>
            <sz val="10"/>
            <rFont val="Tahoma"/>
            <family val="0"/>
          </rPr>
          <t>حسام:</t>
        </r>
        <r>
          <rPr>
            <sz val="10"/>
            <rFont val="Tahoma"/>
            <family val="0"/>
          </rPr>
          <t xml:space="preserve">
هذه توضح أفضل الباقات من عدد الدقائق.
مثلا: لو مجموع دقائقك الشهرية من 467 إلى 884 دقيقة فستكون باقة 500 من موبايلي أفضل باقة لك!</t>
        </r>
      </text>
    </comment>
    <comment ref="I14" authorId="0">
      <text>
        <r>
          <rPr>
            <b/>
            <sz val="10"/>
            <rFont val="Tahoma"/>
            <family val="0"/>
          </rPr>
          <t>حسام:</t>
        </r>
        <r>
          <rPr>
            <sz val="10"/>
            <rFont val="Tahoma"/>
            <family val="0"/>
          </rPr>
          <t xml:space="preserve">
هذه توضح أسعار الفواتير الشهرية لكل باقة حسب عدد الدقائق المدخلة في المربع الأخضر.
المربعات الصفراء تبين أرخص فاتورة.</t>
        </r>
      </text>
    </comment>
    <comment ref="C4" authorId="0">
      <text>
        <r>
          <rPr>
            <b/>
            <sz val="10"/>
            <rFont val="Tahoma"/>
            <family val="0"/>
          </rPr>
          <t>حسام:</t>
        </r>
        <r>
          <rPr>
            <sz val="10"/>
            <rFont val="Tahoma"/>
            <family val="0"/>
          </rPr>
          <t xml:space="preserve">
إذا تغيرت الأسعار، غير بيانات هذا الجدول.
</t>
        </r>
      </text>
    </comment>
  </commentList>
</comments>
</file>

<file path=xl/sharedStrings.xml><?xml version="1.0" encoding="utf-8"?>
<sst xmlns="http://schemas.openxmlformats.org/spreadsheetml/2006/main" count="27" uniqueCount="27">
  <si>
    <t>رسم التأسيس</t>
  </si>
  <si>
    <t>الباقة</t>
  </si>
  <si>
    <t>الشركة</t>
  </si>
  <si>
    <t>الدقائق المجانية</t>
  </si>
  <si>
    <t>الاشتراك الشهري</t>
  </si>
  <si>
    <t xml:space="preserve">سعر الدقيقة </t>
  </si>
  <si>
    <t>سعر الدقيقة مكالمة شبكة أخرى</t>
  </si>
  <si>
    <t>موبايلي</t>
  </si>
  <si>
    <t>الاتصالات</t>
  </si>
  <si>
    <t>أدخل عدد الدقائق المستخدمة في الشهر</t>
  </si>
  <si>
    <t>السعر في الشهر</t>
  </si>
  <si>
    <t>كساعات  في الشهر</t>
  </si>
  <si>
    <t>عدد الدقائق يوميا</t>
  </si>
  <si>
    <t>أقل عدد من الدقائق للحصول على أفضل باقة</t>
  </si>
  <si>
    <t>أكثر عدد من الدقائق للحصول على أفضل باقة</t>
  </si>
  <si>
    <t>أقل عدد من الدقائق الخارجية للحصول على أفضل باقة</t>
  </si>
  <si>
    <t>أكثر عدد من الدقائق الخارجية للحصول على أفضل باقة</t>
  </si>
  <si>
    <t>أقل عدد من الدقائق الخارجية للحصول على أفضل باقة (حرص)</t>
  </si>
  <si>
    <t>أكثر عدد من الدقائق الخارجية للحصول على أفضل باقة (حرص)</t>
  </si>
  <si>
    <t>عدد الدقائق في اليوم</t>
  </si>
  <si>
    <t>على فرض أنك ستتخاطب مع جوالات من نفس الشركة!</t>
  </si>
  <si>
    <t>على فرض أنك ستتخاطب مع جوالات من الشركة الأخرى!</t>
  </si>
  <si>
    <t>على فرض أنك ستتخاطب مع جوالات من عدة شركات!</t>
  </si>
  <si>
    <t>السعر في الشهر مكالمات شبكة أخرى</t>
  </si>
  <si>
    <t>تصميم حسام الملحم. جوال 0569188525</t>
  </si>
  <si>
    <t>جدول يوضح أسعار باقات الجوال لكل من موبايلي والاتصالت السعودية</t>
  </si>
  <si>
    <t>hussam@kfupm.edu.sa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</si>
</sst>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1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3" fillId="2" borderId="6" xfId="0" applyNumberFormat="1" applyFont="1" applyFill="1" applyBorder="1" applyAlignment="1">
      <alignment/>
    </xf>
    <xf numFmtId="4" fontId="3" fillId="2" borderId="2" xfId="0" applyNumberFormat="1" applyFont="1" applyFill="1" applyBorder="1" applyAlignment="1">
      <alignment/>
    </xf>
    <xf numFmtId="4" fontId="3" fillId="2" borderId="7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3" fillId="0" borderId="4" xfId="0" applyNumberFormat="1" applyFont="1" applyFill="1" applyBorder="1" applyAlignment="1">
      <alignment/>
    </xf>
    <xf numFmtId="4" fontId="3" fillId="0" borderId="5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4" fontId="3" fillId="0" borderId="3" xfId="0" applyNumberFormat="1" applyFont="1" applyFill="1" applyBorder="1" applyAlignment="1">
      <alignment/>
    </xf>
    <xf numFmtId="4" fontId="3" fillId="0" borderId="9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7" fillId="0" borderId="11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9" fillId="0" borderId="4" xfId="19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ussam@kfupm.edu.sa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rightToLeft="1" tabSelected="1" zoomScale="75" zoomScaleNormal="75" workbookViewId="0" topLeftCell="A1">
      <selection activeCell="B6" sqref="B6"/>
    </sheetView>
  </sheetViews>
  <sheetFormatPr defaultColWidth="9.140625" defaultRowHeight="12.75"/>
  <cols>
    <col min="1" max="1" width="1.57421875" style="1" customWidth="1"/>
    <col min="2" max="2" width="58.421875" style="2" bestFit="1" customWidth="1"/>
    <col min="3" max="3" width="10.421875" style="1" bestFit="1" customWidth="1"/>
    <col min="4" max="6" width="10.00390625" style="1" bestFit="1" customWidth="1"/>
    <col min="7" max="7" width="18.00390625" style="1" bestFit="1" customWidth="1"/>
    <col min="8" max="9" width="9.421875" style="1" bestFit="1" customWidth="1"/>
    <col min="10" max="16384" width="9.140625" style="1" customWidth="1"/>
  </cols>
  <sheetData>
    <row r="1" spans="3:9" ht="20.25">
      <c r="C1" s="26" t="s">
        <v>24</v>
      </c>
      <c r="D1" s="26"/>
      <c r="E1" s="26"/>
      <c r="F1" s="26"/>
      <c r="G1" s="26"/>
      <c r="H1" s="26"/>
      <c r="I1" s="26"/>
    </row>
    <row r="2" spans="3:9" ht="18">
      <c r="C2" s="29" t="s">
        <v>26</v>
      </c>
      <c r="D2" s="29"/>
      <c r="E2" s="29"/>
      <c r="F2" s="29"/>
      <c r="G2" s="29"/>
      <c r="H2" s="29"/>
      <c r="I2" s="29"/>
    </row>
    <row r="3" spans="3:9" ht="20.25">
      <c r="C3" s="27" t="s">
        <v>25</v>
      </c>
      <c r="D3" s="27"/>
      <c r="E3" s="27"/>
      <c r="F3" s="27"/>
      <c r="G3" s="27"/>
      <c r="H3" s="27"/>
      <c r="I3" s="27"/>
    </row>
    <row r="4" spans="2:9" ht="18">
      <c r="B4" s="3" t="s">
        <v>2</v>
      </c>
      <c r="C4" s="28" t="s">
        <v>7</v>
      </c>
      <c r="D4" s="28"/>
      <c r="E4" s="28"/>
      <c r="F4" s="28"/>
      <c r="G4" s="28"/>
      <c r="H4" s="28" t="s">
        <v>8</v>
      </c>
      <c r="I4" s="28"/>
    </row>
    <row r="5" spans="2:9" ht="18">
      <c r="B5" s="3" t="s">
        <v>1</v>
      </c>
      <c r="C5" s="3">
        <v>25</v>
      </c>
      <c r="D5" s="3">
        <v>100</v>
      </c>
      <c r="E5" s="3">
        <v>250</v>
      </c>
      <c r="F5" s="3">
        <v>500</v>
      </c>
      <c r="G5" s="3">
        <v>1000</v>
      </c>
      <c r="H5" s="3">
        <v>35</v>
      </c>
      <c r="I5" s="3">
        <v>45</v>
      </c>
    </row>
    <row r="6" spans="2:9" ht="18">
      <c r="B6" s="3" t="s">
        <v>0</v>
      </c>
      <c r="C6" s="4">
        <v>45</v>
      </c>
      <c r="D6" s="4">
        <v>45</v>
      </c>
      <c r="E6" s="4">
        <v>45</v>
      </c>
      <c r="F6" s="4">
        <v>45</v>
      </c>
      <c r="G6" s="4">
        <v>45</v>
      </c>
      <c r="H6" s="4">
        <v>50</v>
      </c>
      <c r="I6" s="4">
        <v>50</v>
      </c>
    </row>
    <row r="7" spans="2:9" ht="18">
      <c r="B7" s="3" t="s">
        <v>3</v>
      </c>
      <c r="C7" s="4">
        <v>25</v>
      </c>
      <c r="D7" s="4">
        <v>100</v>
      </c>
      <c r="E7" s="4">
        <v>250</v>
      </c>
      <c r="F7" s="4">
        <v>500</v>
      </c>
      <c r="G7" s="4">
        <v>1000</v>
      </c>
      <c r="H7" s="4"/>
      <c r="I7" s="4"/>
    </row>
    <row r="8" spans="2:9" ht="18">
      <c r="B8" s="3" t="s">
        <v>4</v>
      </c>
      <c r="C8" s="4">
        <v>40</v>
      </c>
      <c r="D8" s="4">
        <v>65</v>
      </c>
      <c r="E8" s="4">
        <v>110</v>
      </c>
      <c r="F8" s="4">
        <v>190</v>
      </c>
      <c r="G8" s="4">
        <v>340</v>
      </c>
      <c r="H8" s="4">
        <v>35</v>
      </c>
      <c r="I8" s="4">
        <v>45</v>
      </c>
    </row>
    <row r="9" spans="2:9" ht="18">
      <c r="B9" s="3" t="s">
        <v>5</v>
      </c>
      <c r="C9" s="4">
        <v>0.43</v>
      </c>
      <c r="D9" s="4">
        <v>0.37</v>
      </c>
      <c r="E9" s="4">
        <v>0.37</v>
      </c>
      <c r="F9" s="4">
        <v>0.33</v>
      </c>
      <c r="G9" s="4">
        <v>0.33</v>
      </c>
      <c r="H9" s="4">
        <v>0.45</v>
      </c>
      <c r="I9" s="4">
        <v>0.35</v>
      </c>
    </row>
    <row r="10" spans="2:9" ht="18">
      <c r="B10" s="5" t="s">
        <v>6</v>
      </c>
      <c r="C10" s="6">
        <v>0.43</v>
      </c>
      <c r="D10" s="6">
        <v>0.41</v>
      </c>
      <c r="E10" s="6">
        <v>0.41</v>
      </c>
      <c r="F10" s="6">
        <v>0.39</v>
      </c>
      <c r="G10" s="6">
        <v>0.39</v>
      </c>
      <c r="H10" s="6">
        <v>0.5</v>
      </c>
      <c r="I10" s="6">
        <v>0.5</v>
      </c>
    </row>
    <row r="11" spans="2:10" ht="18">
      <c r="B11" s="7"/>
      <c r="C11" s="8"/>
      <c r="D11" s="20"/>
      <c r="E11" s="20"/>
      <c r="F11" s="20"/>
      <c r="G11" s="20"/>
      <c r="H11" s="20"/>
      <c r="I11" s="20"/>
      <c r="J11" s="15"/>
    </row>
    <row r="12" spans="2:9" ht="18">
      <c r="B12" s="10" t="s">
        <v>9</v>
      </c>
      <c r="C12" s="18">
        <v>1000</v>
      </c>
      <c r="D12" s="22"/>
      <c r="E12" s="21"/>
      <c r="F12" s="21"/>
      <c r="G12" s="21"/>
      <c r="H12" s="21"/>
      <c r="I12" s="21"/>
    </row>
    <row r="13" spans="2:9" ht="18">
      <c r="B13" s="3" t="s">
        <v>12</v>
      </c>
      <c r="C13" s="19">
        <f>C12/30</f>
        <v>33.333333333333336</v>
      </c>
      <c r="D13" s="23"/>
      <c r="E13" s="24"/>
      <c r="F13" s="24"/>
      <c r="G13" s="24"/>
      <c r="H13" s="24"/>
      <c r="I13" s="24"/>
    </row>
    <row r="14" spans="2:9" ht="18">
      <c r="B14" s="3" t="s">
        <v>10</v>
      </c>
      <c r="C14" s="4">
        <f aca="true" t="shared" si="0" ref="C14:I15">IF($C$12&gt;C$7,($C$12-C$7)*C9,0)+C$8</f>
        <v>459.25</v>
      </c>
      <c r="D14" s="11">
        <f t="shared" si="0"/>
        <v>398</v>
      </c>
      <c r="E14" s="11">
        <f t="shared" si="0"/>
        <v>387.5</v>
      </c>
      <c r="F14" s="11">
        <f t="shared" si="0"/>
        <v>355</v>
      </c>
      <c r="G14" s="11">
        <f t="shared" si="0"/>
        <v>340</v>
      </c>
      <c r="H14" s="11">
        <f t="shared" si="0"/>
        <v>485</v>
      </c>
      <c r="I14" s="11">
        <f t="shared" si="0"/>
        <v>395</v>
      </c>
    </row>
    <row r="15" spans="2:9" ht="18">
      <c r="B15" s="5" t="s">
        <v>23</v>
      </c>
      <c r="C15" s="6">
        <f t="shared" si="0"/>
        <v>459.25</v>
      </c>
      <c r="D15" s="6">
        <f t="shared" si="0"/>
        <v>434</v>
      </c>
      <c r="E15" s="6">
        <f t="shared" si="0"/>
        <v>417.5</v>
      </c>
      <c r="F15" s="6">
        <f t="shared" si="0"/>
        <v>385</v>
      </c>
      <c r="G15" s="6">
        <f t="shared" si="0"/>
        <v>340</v>
      </c>
      <c r="H15" s="6">
        <f t="shared" si="0"/>
        <v>535</v>
      </c>
      <c r="I15" s="6">
        <f t="shared" si="0"/>
        <v>545</v>
      </c>
    </row>
    <row r="16" spans="2:9" ht="18">
      <c r="B16" s="25" t="s">
        <v>20</v>
      </c>
      <c r="C16" s="8"/>
      <c r="D16" s="8"/>
      <c r="E16" s="8"/>
      <c r="F16" s="8"/>
      <c r="G16" s="8"/>
      <c r="H16" s="8"/>
      <c r="I16" s="9"/>
    </row>
    <row r="17" spans="2:9" ht="18">
      <c r="B17" s="10" t="s">
        <v>13</v>
      </c>
      <c r="C17" s="11">
        <v>12</v>
      </c>
      <c r="D17" s="11">
        <v>84</v>
      </c>
      <c r="E17" s="11">
        <v>222</v>
      </c>
      <c r="F17" s="11">
        <v>467</v>
      </c>
      <c r="G17" s="11">
        <v>955</v>
      </c>
      <c r="H17" s="11">
        <v>0</v>
      </c>
      <c r="I17" s="11"/>
    </row>
    <row r="18" spans="2:9" ht="18">
      <c r="B18" s="5" t="s">
        <v>14</v>
      </c>
      <c r="C18" s="6">
        <v>83</v>
      </c>
      <c r="D18" s="6">
        <v>221</v>
      </c>
      <c r="E18" s="6">
        <v>466</v>
      </c>
      <c r="F18" s="6">
        <v>954</v>
      </c>
      <c r="G18" s="6">
        <v>9999999</v>
      </c>
      <c r="H18" s="6">
        <v>11</v>
      </c>
      <c r="I18" s="6"/>
    </row>
    <row r="19" spans="2:9" ht="18">
      <c r="B19" s="25" t="s">
        <v>21</v>
      </c>
      <c r="C19" s="8"/>
      <c r="D19" s="8"/>
      <c r="E19" s="8"/>
      <c r="F19" s="8"/>
      <c r="G19" s="8"/>
      <c r="H19" s="8"/>
      <c r="I19" s="9"/>
    </row>
    <row r="20" spans="2:9" ht="18">
      <c r="B20" s="10" t="s">
        <v>15</v>
      </c>
      <c r="C20" s="11">
        <v>11</v>
      </c>
      <c r="D20" s="11">
        <v>84</v>
      </c>
      <c r="E20" s="11">
        <v>210</v>
      </c>
      <c r="F20" s="11">
        <v>446</v>
      </c>
      <c r="G20" s="11">
        <v>885</v>
      </c>
      <c r="H20" s="11">
        <v>0</v>
      </c>
      <c r="I20" s="11"/>
    </row>
    <row r="21" spans="2:9" ht="18">
      <c r="B21" s="5" t="s">
        <v>16</v>
      </c>
      <c r="C21" s="6">
        <v>83</v>
      </c>
      <c r="D21" s="6">
        <v>209</v>
      </c>
      <c r="E21" s="6">
        <v>445</v>
      </c>
      <c r="F21" s="6">
        <v>884</v>
      </c>
      <c r="G21" s="6">
        <v>9999999</v>
      </c>
      <c r="H21" s="6">
        <v>10</v>
      </c>
      <c r="I21" s="6"/>
    </row>
    <row r="22" spans="2:9" ht="18">
      <c r="B22" s="25" t="s">
        <v>22</v>
      </c>
      <c r="C22" s="8"/>
      <c r="D22" s="8"/>
      <c r="E22" s="8"/>
      <c r="F22" s="8"/>
      <c r="G22" s="8"/>
      <c r="H22" s="8"/>
      <c r="I22" s="9"/>
    </row>
    <row r="23" spans="2:9" ht="18">
      <c r="B23" s="10" t="s">
        <v>17</v>
      </c>
      <c r="C23" s="12">
        <f>MAX(C17,C20)</f>
        <v>12</v>
      </c>
      <c r="D23" s="12">
        <f aca="true" t="shared" si="1" ref="D23:I23">MAX(D17,D20)</f>
        <v>84</v>
      </c>
      <c r="E23" s="12">
        <f t="shared" si="1"/>
        <v>222</v>
      </c>
      <c r="F23" s="12">
        <f t="shared" si="1"/>
        <v>467</v>
      </c>
      <c r="G23" s="12">
        <f t="shared" si="1"/>
        <v>955</v>
      </c>
      <c r="H23" s="12">
        <f t="shared" si="1"/>
        <v>0</v>
      </c>
      <c r="I23" s="12">
        <f t="shared" si="1"/>
        <v>0</v>
      </c>
    </row>
    <row r="24" spans="2:9" ht="18">
      <c r="B24" s="5" t="s">
        <v>18</v>
      </c>
      <c r="C24" s="13">
        <f>MIN(C18,C21)</f>
        <v>83</v>
      </c>
      <c r="D24" s="13">
        <f aca="true" t="shared" si="2" ref="D24:I24">MIN(D18,D21)</f>
        <v>209</v>
      </c>
      <c r="E24" s="13">
        <f t="shared" si="2"/>
        <v>445</v>
      </c>
      <c r="F24" s="13">
        <f t="shared" si="2"/>
        <v>884</v>
      </c>
      <c r="G24" s="13">
        <f t="shared" si="2"/>
        <v>9999999</v>
      </c>
      <c r="H24" s="13">
        <f t="shared" si="2"/>
        <v>10</v>
      </c>
      <c r="I24" s="13">
        <f t="shared" si="2"/>
        <v>0</v>
      </c>
    </row>
    <row r="25" spans="2:9" ht="18">
      <c r="B25" s="7"/>
      <c r="C25" s="8"/>
      <c r="D25" s="8"/>
      <c r="E25" s="8"/>
      <c r="F25" s="8"/>
      <c r="G25" s="8"/>
      <c r="H25" s="8"/>
      <c r="I25" s="9"/>
    </row>
    <row r="26" spans="2:9" ht="18">
      <c r="B26" s="10" t="s">
        <v>11</v>
      </c>
      <c r="C26" s="12">
        <f>C23/60</f>
        <v>0.2</v>
      </c>
      <c r="D26" s="12">
        <f aca="true" t="shared" si="3" ref="D26:I26">D23/60</f>
        <v>1.4</v>
      </c>
      <c r="E26" s="12">
        <f t="shared" si="3"/>
        <v>3.7</v>
      </c>
      <c r="F26" s="12">
        <f t="shared" si="3"/>
        <v>7.783333333333333</v>
      </c>
      <c r="G26" s="12">
        <f t="shared" si="3"/>
        <v>15.916666666666666</v>
      </c>
      <c r="H26" s="12">
        <f t="shared" si="3"/>
        <v>0</v>
      </c>
      <c r="I26" s="12">
        <f t="shared" si="3"/>
        <v>0</v>
      </c>
    </row>
    <row r="27" spans="2:9" ht="18">
      <c r="B27" s="5"/>
      <c r="C27" s="14">
        <f>C24/60</f>
        <v>1.3833333333333333</v>
      </c>
      <c r="D27" s="14">
        <f aca="true" t="shared" si="4" ref="D27:I27">D24/60</f>
        <v>3.4833333333333334</v>
      </c>
      <c r="E27" s="14">
        <f t="shared" si="4"/>
        <v>7.416666666666667</v>
      </c>
      <c r="F27" s="14">
        <f t="shared" si="4"/>
        <v>14.733333333333333</v>
      </c>
      <c r="G27" s="14">
        <f t="shared" si="4"/>
        <v>166666.65</v>
      </c>
      <c r="H27" s="14">
        <f t="shared" si="4"/>
        <v>0.16666666666666666</v>
      </c>
      <c r="I27" s="14">
        <f t="shared" si="4"/>
        <v>0</v>
      </c>
    </row>
    <row r="28" spans="2:9" ht="18">
      <c r="B28" s="7"/>
      <c r="C28" s="16"/>
      <c r="D28" s="16"/>
      <c r="E28" s="16"/>
      <c r="F28" s="16"/>
      <c r="G28" s="16"/>
      <c r="H28" s="16"/>
      <c r="I28" s="17"/>
    </row>
    <row r="29" spans="2:9" ht="18">
      <c r="B29" s="10" t="s">
        <v>19</v>
      </c>
      <c r="C29" s="12">
        <f>C23/30</f>
        <v>0.4</v>
      </c>
      <c r="D29" s="12">
        <f aca="true" t="shared" si="5" ref="D29:I29">D23/30</f>
        <v>2.8</v>
      </c>
      <c r="E29" s="12">
        <f t="shared" si="5"/>
        <v>7.4</v>
      </c>
      <c r="F29" s="12">
        <f t="shared" si="5"/>
        <v>15.566666666666666</v>
      </c>
      <c r="G29" s="12">
        <f t="shared" si="5"/>
        <v>31.833333333333332</v>
      </c>
      <c r="H29" s="12">
        <f t="shared" si="5"/>
        <v>0</v>
      </c>
      <c r="I29" s="12">
        <f t="shared" si="5"/>
        <v>0</v>
      </c>
    </row>
    <row r="30" spans="2:9" ht="18">
      <c r="B30" s="3"/>
      <c r="C30" s="12">
        <f>C24/30</f>
        <v>2.7666666666666666</v>
      </c>
      <c r="D30" s="12">
        <f aca="true" t="shared" si="6" ref="D30:I30">D24/30</f>
        <v>6.966666666666667</v>
      </c>
      <c r="E30" s="12">
        <f t="shared" si="6"/>
        <v>14.833333333333334</v>
      </c>
      <c r="F30" s="12">
        <f t="shared" si="6"/>
        <v>29.466666666666665</v>
      </c>
      <c r="G30" s="12">
        <f t="shared" si="6"/>
        <v>333333.3</v>
      </c>
      <c r="H30" s="12">
        <f t="shared" si="6"/>
        <v>0.3333333333333333</v>
      </c>
      <c r="I30" s="12">
        <f t="shared" si="6"/>
        <v>0</v>
      </c>
    </row>
  </sheetData>
  <mergeCells count="5">
    <mergeCell ref="C4:G4"/>
    <mergeCell ref="H4:I4"/>
    <mergeCell ref="C1:I1"/>
    <mergeCell ref="C3:I3"/>
    <mergeCell ref="C2:I2"/>
  </mergeCells>
  <conditionalFormatting sqref="C14:I15">
    <cfRule type="expression" priority="1" dxfId="0" stopIfTrue="1">
      <formula>AND(C14&lt;=$C14,C14&lt;=$D14,C14&lt;=$E14,C14&lt;=$F14,C14&lt;=$G14,C14&lt;=$H14,C14&lt;=$I14)</formula>
    </cfRule>
  </conditionalFormatting>
  <hyperlinks>
    <hyperlink ref="C2" r:id="rId1" display="hussam@kfupm.edu.sa"/>
  </hyperlinks>
  <printOptions/>
  <pageMargins left="0.46" right="0.48" top="0.58" bottom="0.46" header="0.35" footer="0.33"/>
  <pageSetup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4:E11"/>
  <sheetViews>
    <sheetView workbookViewId="0" topLeftCell="A1">
      <selection activeCell="E20" sqref="E20"/>
    </sheetView>
  </sheetViews>
  <sheetFormatPr defaultColWidth="9.140625" defaultRowHeight="12.75"/>
  <sheetData>
    <row r="4" spans="2:5" ht="12.75">
      <c r="B4">
        <v>400</v>
      </c>
      <c r="C4">
        <v>900</v>
      </c>
      <c r="D4">
        <v>1000</v>
      </c>
      <c r="E4">
        <f>B4+C4+D4</f>
        <v>2300</v>
      </c>
    </row>
    <row r="5" spans="2:4" ht="12.75">
      <c r="B5">
        <v>60</v>
      </c>
      <c r="C5">
        <v>80</v>
      </c>
      <c r="D5">
        <v>100</v>
      </c>
    </row>
    <row r="6" spans="2:4" ht="12.75">
      <c r="B6">
        <f>A6+B4+B5</f>
        <v>460</v>
      </c>
      <c r="C6">
        <f>B6+C4+C5</f>
        <v>1440</v>
      </c>
      <c r="D6">
        <f>C6+D4+D5</f>
        <v>2540</v>
      </c>
    </row>
    <row r="9" ht="12.75">
      <c r="B9">
        <f>D6</f>
        <v>2540</v>
      </c>
    </row>
    <row r="11" spans="2:4" ht="12.75">
      <c r="B11">
        <f>B9-B5</f>
        <v>2480</v>
      </c>
      <c r="C11">
        <f>B11-C5</f>
        <v>2400</v>
      </c>
      <c r="D11">
        <f>C11-D5</f>
        <v>2300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8:E10"/>
  <sheetViews>
    <sheetView workbookViewId="0" topLeftCell="A1">
      <selection activeCell="E10" sqref="E10"/>
    </sheetView>
  </sheetViews>
  <sheetFormatPr defaultColWidth="9.140625" defaultRowHeight="12.75"/>
  <sheetData>
    <row r="8" ht="12.75">
      <c r="E8">
        <v>66</v>
      </c>
    </row>
    <row r="9" ht="12.75">
      <c r="E9">
        <f>E8*60</f>
        <v>3960</v>
      </c>
    </row>
    <row r="10" ht="12.75">
      <c r="E10">
        <f>E9/(365*1.5)</f>
        <v>7.232876712328767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حسام</dc:creator>
  <cp:keywords/>
  <dc:description/>
  <cp:lastModifiedBy>حسام</cp:lastModifiedBy>
  <cp:lastPrinted>2005-07-21T02:05:53Z</cp:lastPrinted>
  <dcterms:created xsi:type="dcterms:W3CDTF">2005-07-20T19:27:53Z</dcterms:created>
  <dcterms:modified xsi:type="dcterms:W3CDTF">2005-10-16T04:20:35Z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