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4" yWindow="65524" windowWidth="12120" windowHeight="6996" activeTab="0"/>
  </bookViews>
  <sheets>
    <sheet name="Marks" sheetId="1" r:id="rId1"/>
    <sheet name="Grapph" sheetId="2" r:id="rId2"/>
  </sheets>
  <definedNames>
    <definedName name="_xlnm.Print_Area" localSheetId="0">'Marks'!$A$1:$V$38</definedName>
  </definedNames>
  <calcPr fullCalcOnLoad="1"/>
</workbook>
</file>

<file path=xl/sharedStrings.xml><?xml version="1.0" encoding="utf-8"?>
<sst xmlns="http://schemas.openxmlformats.org/spreadsheetml/2006/main" count="38" uniqueCount="24">
  <si>
    <t>Student ID</t>
  </si>
  <si>
    <t>TOTAL</t>
  </si>
  <si>
    <t>a</t>
  </si>
  <si>
    <t>b</t>
  </si>
  <si>
    <t>Tot</t>
  </si>
  <si>
    <t xml:space="preserve"> Ques. Weight</t>
  </si>
  <si>
    <t xml:space="preserve"> Average (Mark)</t>
  </si>
  <si>
    <t xml:space="preserve"> Average (%)</t>
  </si>
  <si>
    <t xml:space="preserve"> St. DV</t>
  </si>
  <si>
    <t>GR</t>
  </si>
  <si>
    <t>c</t>
  </si>
  <si>
    <t>d</t>
  </si>
  <si>
    <t>Question 1</t>
  </si>
  <si>
    <t>Question 2</t>
  </si>
  <si>
    <t>Question 3</t>
  </si>
  <si>
    <t>Question 4</t>
  </si>
  <si>
    <t>Total</t>
  </si>
  <si>
    <t>ID #</t>
  </si>
  <si>
    <t>ICS 334: Exam 2 Marks for Section (1)</t>
  </si>
  <si>
    <t>Question 5</t>
  </si>
  <si>
    <t>c(ii)</t>
  </si>
  <si>
    <t>c(i)</t>
  </si>
  <si>
    <t xml:space="preserve"> Total</t>
  </si>
  <si>
    <t>GR : Graph Rank</t>
  </si>
</sst>
</file>

<file path=xl/styles.xml><?xml version="1.0" encoding="utf-8"?>
<styleSheet xmlns="http://schemas.openxmlformats.org/spreadsheetml/2006/main">
  <numFmts count="1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d/m/yy\ h:mm"/>
    <numFmt numFmtId="174" formatCode="0.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abic Transparent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b/>
      <sz val="12"/>
      <name val="Arial"/>
      <family val="0"/>
    </font>
    <font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3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" fillId="0" borderId="1" applyNumberFormat="0" applyBorder="0">
      <alignment horizontal="right"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6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174" fontId="6" fillId="2" borderId="1" xfId="0" applyNumberFormat="1" applyFont="1" applyFill="1" applyBorder="1" applyAlignment="1">
      <alignment horizontal="center" vertical="center"/>
    </xf>
    <xf numFmtId="9" fontId="6" fillId="2" borderId="6" xfId="0" applyNumberFormat="1" applyFont="1" applyFill="1" applyBorder="1" applyAlignment="1">
      <alignment horizontal="center" vertical="center"/>
    </xf>
    <xf numFmtId="174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1" fontId="6" fillId="2" borderId="22" xfId="0" applyNumberFormat="1" applyFont="1" applyFill="1" applyBorder="1" applyAlignment="1">
      <alignment horizontal="center" vertical="center"/>
    </xf>
    <xf numFmtId="1" fontId="6" fillId="2" borderId="23" xfId="0" applyNumberFormat="1" applyFont="1" applyFill="1" applyBorder="1" applyAlignment="1">
      <alignment horizontal="center" vertical="center"/>
    </xf>
    <xf numFmtId="174" fontId="6" fillId="2" borderId="24" xfId="0" applyNumberFormat="1" applyFont="1" applyFill="1" applyBorder="1" applyAlignment="1">
      <alignment horizontal="center" vertical="center"/>
    </xf>
    <xf numFmtId="174" fontId="6" fillId="2" borderId="21" xfId="0" applyNumberFormat="1" applyFont="1" applyFill="1" applyBorder="1" applyAlignment="1">
      <alignment horizontal="center" vertical="center"/>
    </xf>
    <xf numFmtId="9" fontId="6" fillId="2" borderId="25" xfId="0" applyNumberFormat="1" applyFont="1" applyFill="1" applyBorder="1" applyAlignment="1">
      <alignment horizontal="center" vertical="center"/>
    </xf>
    <xf numFmtId="9" fontId="6" fillId="2" borderId="26" xfId="0" applyNumberFormat="1" applyFont="1" applyFill="1" applyBorder="1" applyAlignment="1">
      <alignment horizontal="center" vertical="center"/>
    </xf>
    <xf numFmtId="174" fontId="6" fillId="2" borderId="25" xfId="0" applyNumberFormat="1" applyFont="1" applyFill="1" applyBorder="1" applyAlignment="1">
      <alignment horizontal="center" vertical="center"/>
    </xf>
    <xf numFmtId="174" fontId="6" fillId="3" borderId="27" xfId="0" applyNumberFormat="1" applyFont="1" applyFill="1" applyBorder="1" applyAlignment="1">
      <alignment horizontal="center" vertical="center"/>
    </xf>
    <xf numFmtId="174" fontId="6" fillId="2" borderId="26" xfId="0" applyNumberFormat="1" applyFont="1" applyFill="1" applyBorder="1" applyAlignment="1">
      <alignment horizontal="center" vertical="center"/>
    </xf>
    <xf numFmtId="174" fontId="6" fillId="3" borderId="6" xfId="0" applyNumberFormat="1" applyFont="1" applyFill="1" applyBorder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174" fontId="5" fillId="3" borderId="1" xfId="0" applyNumberFormat="1" applyFont="1" applyFill="1" applyBorder="1" applyAlignment="1">
      <alignment horizontal="center" vertical="center"/>
    </xf>
    <xf numFmtId="9" fontId="5" fillId="3" borderId="6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74" fontId="5" fillId="2" borderId="1" xfId="0" applyNumberFormat="1" applyFont="1" applyFill="1" applyBorder="1" applyAlignment="1">
      <alignment horizontal="center" vertical="center"/>
    </xf>
    <xf numFmtId="9" fontId="5" fillId="2" borderId="6" xfId="0" applyNumberFormat="1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5">
    <cellStyle name="Normal" xfId="0"/>
    <cellStyle name="Comma" xfId="15"/>
    <cellStyle name="Currency" xfId="16"/>
    <cellStyle name="MS_Arabic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ICS 334 Exam II Grades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Marks!$Z$5:$Z$31</c:f>
              <c:numCache>
                <c:ptCount val="27"/>
                <c:pt idx="0">
                  <c:v>180.5</c:v>
                </c:pt>
                <c:pt idx="1">
                  <c:v>176.5</c:v>
                </c:pt>
                <c:pt idx="2">
                  <c:v>175.5</c:v>
                </c:pt>
                <c:pt idx="3">
                  <c:v>173</c:v>
                </c:pt>
                <c:pt idx="4">
                  <c:v>172</c:v>
                </c:pt>
                <c:pt idx="5">
                  <c:v>171</c:v>
                </c:pt>
                <c:pt idx="6">
                  <c:v>170</c:v>
                </c:pt>
                <c:pt idx="7">
                  <c:v>170</c:v>
                </c:pt>
                <c:pt idx="8">
                  <c:v>163</c:v>
                </c:pt>
                <c:pt idx="9">
                  <c:v>161.5</c:v>
                </c:pt>
                <c:pt idx="10">
                  <c:v>158</c:v>
                </c:pt>
                <c:pt idx="11">
                  <c:v>151</c:v>
                </c:pt>
                <c:pt idx="12">
                  <c:v>151</c:v>
                </c:pt>
                <c:pt idx="13">
                  <c:v>149</c:v>
                </c:pt>
                <c:pt idx="14">
                  <c:v>147.5</c:v>
                </c:pt>
                <c:pt idx="15">
                  <c:v>146</c:v>
                </c:pt>
                <c:pt idx="16">
                  <c:v>144.5</c:v>
                </c:pt>
                <c:pt idx="17">
                  <c:v>144.5</c:v>
                </c:pt>
                <c:pt idx="18">
                  <c:v>142</c:v>
                </c:pt>
                <c:pt idx="19">
                  <c:v>138.5</c:v>
                </c:pt>
                <c:pt idx="20">
                  <c:v>138</c:v>
                </c:pt>
                <c:pt idx="21">
                  <c:v>136</c:v>
                </c:pt>
                <c:pt idx="22">
                  <c:v>129.5</c:v>
                </c:pt>
                <c:pt idx="23">
                  <c:v>126.5</c:v>
                </c:pt>
                <c:pt idx="24">
                  <c:v>119.5</c:v>
                </c:pt>
                <c:pt idx="25">
                  <c:v>116.5</c:v>
                </c:pt>
                <c:pt idx="26">
                  <c:v>114.5</c:v>
                </c:pt>
              </c:numCache>
            </c:numRef>
          </c:val>
        </c:ser>
        <c:axId val="37177107"/>
        <c:axId val="66158508"/>
      </c:barChart>
      <c:catAx>
        <c:axId val="371771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158508"/>
        <c:crossesAt val="65"/>
        <c:auto val="1"/>
        <c:lblOffset val="100"/>
        <c:noMultiLvlLbl val="0"/>
      </c:catAx>
      <c:valAx>
        <c:axId val="66158508"/>
        <c:scaling>
          <c:orientation val="minMax"/>
          <c:max val="200"/>
          <c:min val="1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177107"/>
        <c:crossesAt val="1"/>
        <c:crossBetween val="between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0.49275</cdr:x>
      <cdr:y>0.401</cdr:y>
    </cdr:from>
    <cdr:to>
      <cdr:x>0.6955</cdr:x>
      <cdr:y>0.5655</cdr:y>
    </cdr:to>
    <cdr:sp>
      <cdr:nvSpPr>
        <cdr:cNvPr id="1" name="Line 2"/>
        <cdr:cNvSpPr>
          <a:spLocks/>
        </cdr:cNvSpPr>
      </cdr:nvSpPr>
      <cdr:spPr>
        <a:xfrm flipH="1">
          <a:off x="4581525" y="2295525"/>
          <a:ext cx="1885950" cy="942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0.6945</cdr:x>
      <cdr:y>0.37375</cdr:y>
    </cdr:from>
    <cdr:to>
      <cdr:x>0.831</cdr:x>
      <cdr:y>0.42825</cdr:y>
    </cdr:to>
    <cdr:sp>
      <cdr:nvSpPr>
        <cdr:cNvPr id="2" name="TextBox 3"/>
        <cdr:cNvSpPr txBox="1">
          <a:spLocks noChangeArrowheads="1"/>
        </cdr:cNvSpPr>
      </cdr:nvSpPr>
      <cdr:spPr>
        <a:xfrm>
          <a:off x="6457950" y="2133600"/>
          <a:ext cx="12668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Average = 150.5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showGridLines="0" tabSelected="1" zoomScale="80" zoomScaleNormal="80" workbookViewId="0" topLeftCell="A10">
      <selection activeCell="J18" sqref="J18"/>
    </sheetView>
  </sheetViews>
  <sheetFormatPr defaultColWidth="9.00390625" defaultRowHeight="12.75"/>
  <cols>
    <col min="1" max="1" width="3.125" style="14" customWidth="1"/>
    <col min="2" max="2" width="10.625" style="14" customWidth="1"/>
    <col min="3" max="9" width="5.375" style="14" customWidth="1"/>
    <col min="10" max="10" width="5.875" style="14" customWidth="1"/>
    <col min="11" max="11" width="5.375" style="14" customWidth="1"/>
    <col min="12" max="12" width="11.125" style="14" customWidth="1"/>
    <col min="13" max="19" width="5.375" style="14" customWidth="1"/>
    <col min="20" max="20" width="5.625" style="14" customWidth="1"/>
    <col min="21" max="21" width="6.50390625" style="14" customWidth="1"/>
    <col min="22" max="22" width="4.125" style="14" bestFit="1" customWidth="1"/>
    <col min="23" max="23" width="5.625" style="14" customWidth="1"/>
    <col min="24" max="24" width="3.50390625" style="14" customWidth="1"/>
    <col min="25" max="25" width="13.00390625" style="14" customWidth="1"/>
    <col min="26" max="26" width="9.125" style="14" customWidth="1"/>
    <col min="27" max="27" width="4.375" style="14" customWidth="1"/>
    <col min="28" max="28" width="5.50390625" style="14" customWidth="1"/>
    <col min="29" max="16384" width="11.50390625" style="14" customWidth="1"/>
  </cols>
  <sheetData>
    <row r="1" spans="1:26" ht="13.5" customHeight="1">
      <c r="A1" s="60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X1" s="1"/>
      <c r="Y1" s="1"/>
      <c r="Z1" s="1"/>
    </row>
    <row r="2" spans="1:27" ht="9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X2" s="1"/>
      <c r="Y2" s="1"/>
      <c r="Z2" s="1"/>
      <c r="AA2" s="1"/>
    </row>
    <row r="3" spans="1:27" ht="13.5" thickBot="1">
      <c r="A3" s="1"/>
      <c r="B3" s="1"/>
      <c r="C3" s="62" t="s">
        <v>12</v>
      </c>
      <c r="D3" s="63"/>
      <c r="E3" s="63"/>
      <c r="F3" s="64"/>
      <c r="G3" s="62" t="s">
        <v>13</v>
      </c>
      <c r="H3" s="63"/>
      <c r="I3" s="63"/>
      <c r="J3" s="63"/>
      <c r="K3" s="64"/>
      <c r="L3" s="15" t="s">
        <v>14</v>
      </c>
      <c r="M3" s="62" t="s">
        <v>15</v>
      </c>
      <c r="N3" s="63"/>
      <c r="O3" s="64"/>
      <c r="P3" s="62" t="s">
        <v>19</v>
      </c>
      <c r="Q3" s="63"/>
      <c r="R3" s="63"/>
      <c r="S3" s="63"/>
      <c r="T3" s="64"/>
      <c r="U3" s="1"/>
      <c r="V3" s="1"/>
      <c r="X3" s="1"/>
      <c r="Y3" s="1"/>
      <c r="Z3" s="1"/>
      <c r="AA3" s="1"/>
    </row>
    <row r="4" spans="1:27" ht="13.5" thickBot="1">
      <c r="A4" s="16"/>
      <c r="B4" s="17" t="s">
        <v>17</v>
      </c>
      <c r="C4" s="18" t="s">
        <v>2</v>
      </c>
      <c r="D4" s="18" t="s">
        <v>3</v>
      </c>
      <c r="E4" s="18" t="s">
        <v>10</v>
      </c>
      <c r="F4" s="19" t="s">
        <v>4</v>
      </c>
      <c r="G4" s="20" t="s">
        <v>2</v>
      </c>
      <c r="H4" s="18" t="s">
        <v>3</v>
      </c>
      <c r="I4" s="18" t="s">
        <v>10</v>
      </c>
      <c r="J4" s="21" t="s">
        <v>11</v>
      </c>
      <c r="K4" s="19" t="s">
        <v>4</v>
      </c>
      <c r="L4" s="22"/>
      <c r="M4" s="20" t="s">
        <v>2</v>
      </c>
      <c r="N4" s="18" t="s">
        <v>3</v>
      </c>
      <c r="O4" s="19" t="s">
        <v>4</v>
      </c>
      <c r="P4" s="20" t="s">
        <v>2</v>
      </c>
      <c r="Q4" s="18" t="s">
        <v>3</v>
      </c>
      <c r="R4" s="18" t="s">
        <v>21</v>
      </c>
      <c r="S4" s="18" t="s">
        <v>20</v>
      </c>
      <c r="T4" s="19" t="s">
        <v>4</v>
      </c>
      <c r="U4" s="2" t="s">
        <v>16</v>
      </c>
      <c r="V4" s="2" t="s">
        <v>9</v>
      </c>
      <c r="X4" s="13"/>
      <c r="Y4" s="2" t="s">
        <v>0</v>
      </c>
      <c r="Z4" s="2" t="s">
        <v>1</v>
      </c>
      <c r="AA4" s="2" t="s">
        <v>9</v>
      </c>
    </row>
    <row r="5" spans="1:27" ht="13.5" customHeight="1">
      <c r="A5" s="3">
        <v>1</v>
      </c>
      <c r="B5" s="23">
        <v>941965</v>
      </c>
      <c r="C5" s="24">
        <v>15</v>
      </c>
      <c r="D5" s="24">
        <v>15</v>
      </c>
      <c r="E5" s="24">
        <v>9.5</v>
      </c>
      <c r="F5" s="25">
        <f aca="true" t="shared" si="0" ref="F5:F31">SUM(C5:E5)</f>
        <v>39.5</v>
      </c>
      <c r="G5" s="26">
        <v>20</v>
      </c>
      <c r="H5" s="24">
        <v>18</v>
      </c>
      <c r="I5" s="24"/>
      <c r="J5" s="27"/>
      <c r="K5" s="25">
        <f>SUM(G5:J5)</f>
        <v>38</v>
      </c>
      <c r="L5" s="50">
        <v>40</v>
      </c>
      <c r="M5" s="26">
        <v>7</v>
      </c>
      <c r="N5" s="24">
        <v>23.5</v>
      </c>
      <c r="O5" s="25">
        <f aca="true" t="shared" si="1" ref="O5:O31">SUM(M5:N5)</f>
        <v>30.5</v>
      </c>
      <c r="P5" s="26">
        <v>11</v>
      </c>
      <c r="Q5" s="24">
        <v>4</v>
      </c>
      <c r="R5" s="24">
        <v>0</v>
      </c>
      <c r="S5" s="24"/>
      <c r="T5" s="25">
        <f aca="true" t="shared" si="2" ref="T5:T31">SUM(P5:S5)</f>
        <v>15</v>
      </c>
      <c r="U5" s="28">
        <f>SUM(F5,K5,L5,O5,T5)</f>
        <v>163</v>
      </c>
      <c r="V5" s="3">
        <v>9</v>
      </c>
      <c r="X5" s="3">
        <v>14</v>
      </c>
      <c r="Y5" s="23">
        <v>963450</v>
      </c>
      <c r="Z5" s="4">
        <v>180.5</v>
      </c>
      <c r="AA5" s="3">
        <v>1</v>
      </c>
    </row>
    <row r="6" spans="1:27" ht="13.5" customHeight="1">
      <c r="A6" s="5">
        <f>A5+1</f>
        <v>2</v>
      </c>
      <c r="B6" s="29">
        <v>945439</v>
      </c>
      <c r="C6" s="30">
        <v>10</v>
      </c>
      <c r="D6" s="30">
        <v>8</v>
      </c>
      <c r="E6" s="30">
        <v>9.5</v>
      </c>
      <c r="F6" s="31">
        <f t="shared" si="0"/>
        <v>27.5</v>
      </c>
      <c r="G6" s="32">
        <v>18</v>
      </c>
      <c r="H6" s="30">
        <v>20</v>
      </c>
      <c r="I6" s="30"/>
      <c r="J6" s="30"/>
      <c r="K6" s="31">
        <f>SUM(G6:J6)</f>
        <v>38</v>
      </c>
      <c r="L6" s="51">
        <v>24</v>
      </c>
      <c r="M6" s="32">
        <v>0</v>
      </c>
      <c r="N6" s="30">
        <v>25</v>
      </c>
      <c r="O6" s="31">
        <f t="shared" si="1"/>
        <v>25</v>
      </c>
      <c r="P6" s="32">
        <v>16</v>
      </c>
      <c r="Q6" s="30">
        <v>5</v>
      </c>
      <c r="R6" s="30">
        <v>9</v>
      </c>
      <c r="S6" s="30"/>
      <c r="T6" s="31">
        <f t="shared" si="2"/>
        <v>30</v>
      </c>
      <c r="U6" s="28">
        <f aca="true" t="shared" si="3" ref="U6:U31">SUM(F6,K6,L6,O6,T6)</f>
        <v>144.5</v>
      </c>
      <c r="V6" s="5">
        <v>17</v>
      </c>
      <c r="X6" s="5">
        <v>26</v>
      </c>
      <c r="Y6" s="29">
        <v>974769</v>
      </c>
      <c r="Z6" s="4">
        <v>176.5</v>
      </c>
      <c r="AA6" s="5">
        <v>2</v>
      </c>
    </row>
    <row r="7" spans="1:27" ht="13.5" customHeight="1">
      <c r="A7" s="5">
        <f aca="true" t="shared" si="4" ref="A7:A31">A6+1</f>
        <v>3</v>
      </c>
      <c r="B7" s="29">
        <v>946732</v>
      </c>
      <c r="C7" s="30">
        <v>15</v>
      </c>
      <c r="D7" s="30">
        <v>7</v>
      </c>
      <c r="E7" s="30">
        <v>9.5</v>
      </c>
      <c r="F7" s="31">
        <f t="shared" si="0"/>
        <v>31.5</v>
      </c>
      <c r="G7" s="32">
        <v>12</v>
      </c>
      <c r="H7" s="30">
        <v>19</v>
      </c>
      <c r="I7" s="30"/>
      <c r="J7" s="30"/>
      <c r="K7" s="31">
        <f aca="true" t="shared" si="5" ref="K7:K31">SUM(G7:J7)</f>
        <v>31</v>
      </c>
      <c r="L7" s="51">
        <v>30</v>
      </c>
      <c r="M7" s="32">
        <v>0</v>
      </c>
      <c r="N7" s="30">
        <v>29</v>
      </c>
      <c r="O7" s="31">
        <f t="shared" si="1"/>
        <v>29</v>
      </c>
      <c r="P7" s="32">
        <v>16</v>
      </c>
      <c r="Q7" s="30">
        <v>1</v>
      </c>
      <c r="R7" s="30">
        <v>9</v>
      </c>
      <c r="S7" s="30"/>
      <c r="T7" s="31">
        <f t="shared" si="2"/>
        <v>26</v>
      </c>
      <c r="U7" s="28">
        <f t="shared" si="3"/>
        <v>147.5</v>
      </c>
      <c r="V7" s="5">
        <v>15</v>
      </c>
      <c r="X7" s="5">
        <v>10</v>
      </c>
      <c r="Y7" s="29">
        <v>960643</v>
      </c>
      <c r="Z7" s="4">
        <v>175.5</v>
      </c>
      <c r="AA7" s="5">
        <v>3</v>
      </c>
    </row>
    <row r="8" spans="1:27" ht="13.5" customHeight="1">
      <c r="A8" s="5">
        <f t="shared" si="4"/>
        <v>4</v>
      </c>
      <c r="B8" s="29">
        <v>947896</v>
      </c>
      <c r="C8" s="30">
        <v>13</v>
      </c>
      <c r="D8" s="30">
        <v>15</v>
      </c>
      <c r="E8" s="30">
        <v>9</v>
      </c>
      <c r="F8" s="31">
        <f t="shared" si="0"/>
        <v>37</v>
      </c>
      <c r="G8" s="32">
        <v>20</v>
      </c>
      <c r="H8" s="30">
        <v>16</v>
      </c>
      <c r="I8" s="30"/>
      <c r="J8" s="30"/>
      <c r="K8" s="31">
        <f t="shared" si="5"/>
        <v>36</v>
      </c>
      <c r="L8" s="51">
        <v>39</v>
      </c>
      <c r="M8" s="32">
        <v>0</v>
      </c>
      <c r="N8" s="30">
        <v>26</v>
      </c>
      <c r="O8" s="31">
        <f t="shared" si="1"/>
        <v>26</v>
      </c>
      <c r="P8" s="32">
        <v>16</v>
      </c>
      <c r="Q8" s="30">
        <v>6</v>
      </c>
      <c r="R8" s="30">
        <v>10</v>
      </c>
      <c r="S8" s="30"/>
      <c r="T8" s="31">
        <f t="shared" si="2"/>
        <v>32</v>
      </c>
      <c r="U8" s="28">
        <f t="shared" si="3"/>
        <v>170</v>
      </c>
      <c r="V8" s="5">
        <v>7</v>
      </c>
      <c r="X8" s="5">
        <v>6</v>
      </c>
      <c r="Y8" s="29">
        <v>952876</v>
      </c>
      <c r="Z8" s="6">
        <v>173</v>
      </c>
      <c r="AA8" s="5">
        <v>4</v>
      </c>
    </row>
    <row r="9" spans="1:27" ht="13.5" customHeight="1">
      <c r="A9" s="5">
        <f t="shared" si="4"/>
        <v>5</v>
      </c>
      <c r="B9" s="29">
        <v>948126</v>
      </c>
      <c r="C9" s="30">
        <v>14</v>
      </c>
      <c r="D9" s="30">
        <v>12</v>
      </c>
      <c r="E9" s="30">
        <v>2</v>
      </c>
      <c r="F9" s="31">
        <f t="shared" si="0"/>
        <v>28</v>
      </c>
      <c r="G9" s="32">
        <v>10</v>
      </c>
      <c r="H9" s="30">
        <v>20</v>
      </c>
      <c r="I9" s="30"/>
      <c r="J9" s="30"/>
      <c r="K9" s="31">
        <f t="shared" si="5"/>
        <v>30</v>
      </c>
      <c r="L9" s="51">
        <v>24</v>
      </c>
      <c r="M9" s="32">
        <v>7.5</v>
      </c>
      <c r="N9" s="30">
        <v>9</v>
      </c>
      <c r="O9" s="31">
        <f t="shared" si="1"/>
        <v>16.5</v>
      </c>
      <c r="P9" s="32">
        <v>7</v>
      </c>
      <c r="Q9" s="30">
        <v>1</v>
      </c>
      <c r="R9" s="30">
        <v>8</v>
      </c>
      <c r="S9" s="30"/>
      <c r="T9" s="31">
        <f t="shared" si="2"/>
        <v>16</v>
      </c>
      <c r="U9" s="28">
        <f t="shared" si="3"/>
        <v>114.5</v>
      </c>
      <c r="V9" s="5">
        <v>27</v>
      </c>
      <c r="X9" s="5">
        <v>13</v>
      </c>
      <c r="Y9" s="29">
        <v>963267</v>
      </c>
      <c r="Z9" s="4">
        <v>172</v>
      </c>
      <c r="AA9" s="5">
        <v>5</v>
      </c>
    </row>
    <row r="10" spans="1:27" ht="13.5" customHeight="1">
      <c r="A10" s="5">
        <f t="shared" si="4"/>
        <v>6</v>
      </c>
      <c r="B10" s="29">
        <v>952876</v>
      </c>
      <c r="C10" s="30">
        <v>14</v>
      </c>
      <c r="D10" s="30">
        <v>14</v>
      </c>
      <c r="E10" s="30">
        <v>5.5</v>
      </c>
      <c r="F10" s="31">
        <f t="shared" si="0"/>
        <v>33.5</v>
      </c>
      <c r="G10" s="32">
        <v>20</v>
      </c>
      <c r="H10" s="30">
        <v>19</v>
      </c>
      <c r="I10" s="30"/>
      <c r="J10" s="30"/>
      <c r="K10" s="31">
        <f t="shared" si="5"/>
        <v>39</v>
      </c>
      <c r="L10" s="51">
        <v>37</v>
      </c>
      <c r="M10" s="32">
        <v>9</v>
      </c>
      <c r="N10" s="30">
        <v>28</v>
      </c>
      <c r="O10" s="31">
        <f t="shared" si="1"/>
        <v>37</v>
      </c>
      <c r="P10" s="32">
        <v>13</v>
      </c>
      <c r="Q10" s="30">
        <v>1</v>
      </c>
      <c r="R10" s="30">
        <v>12.5</v>
      </c>
      <c r="S10" s="30"/>
      <c r="T10" s="31">
        <f t="shared" si="2"/>
        <v>26.5</v>
      </c>
      <c r="U10" s="28">
        <f t="shared" si="3"/>
        <v>173</v>
      </c>
      <c r="V10" s="5">
        <v>4</v>
      </c>
      <c r="X10" s="5">
        <v>17</v>
      </c>
      <c r="Y10" s="29">
        <v>964910</v>
      </c>
      <c r="Z10" s="4">
        <v>171</v>
      </c>
      <c r="AA10" s="5">
        <v>6</v>
      </c>
    </row>
    <row r="11" spans="1:27" ht="13.5" customHeight="1">
      <c r="A11" s="5">
        <f t="shared" si="4"/>
        <v>7</v>
      </c>
      <c r="B11" s="29">
        <v>954726</v>
      </c>
      <c r="C11" s="30">
        <v>15</v>
      </c>
      <c r="D11" s="30">
        <v>15</v>
      </c>
      <c r="E11" s="30">
        <v>10</v>
      </c>
      <c r="F11" s="31">
        <f t="shared" si="0"/>
        <v>40</v>
      </c>
      <c r="G11" s="32">
        <v>20</v>
      </c>
      <c r="H11" s="30">
        <v>20</v>
      </c>
      <c r="I11" s="30"/>
      <c r="J11" s="30"/>
      <c r="K11" s="31">
        <f t="shared" si="5"/>
        <v>40</v>
      </c>
      <c r="L11" s="51">
        <v>23</v>
      </c>
      <c r="M11" s="32">
        <v>9</v>
      </c>
      <c r="N11" s="30">
        <v>15</v>
      </c>
      <c r="O11" s="31">
        <f t="shared" si="1"/>
        <v>24</v>
      </c>
      <c r="P11" s="32">
        <v>11</v>
      </c>
      <c r="Q11" s="30">
        <v>1</v>
      </c>
      <c r="R11" s="30">
        <v>10</v>
      </c>
      <c r="S11" s="30"/>
      <c r="T11" s="31">
        <f t="shared" si="2"/>
        <v>22</v>
      </c>
      <c r="U11" s="28">
        <f t="shared" si="3"/>
        <v>149</v>
      </c>
      <c r="V11" s="5">
        <v>14</v>
      </c>
      <c r="X11" s="5">
        <v>4</v>
      </c>
      <c r="Y11" s="29">
        <v>947896</v>
      </c>
      <c r="Z11" s="4">
        <v>170</v>
      </c>
      <c r="AA11" s="5">
        <v>7</v>
      </c>
    </row>
    <row r="12" spans="1:27" ht="13.5" customHeight="1">
      <c r="A12" s="5">
        <f t="shared" si="4"/>
        <v>8</v>
      </c>
      <c r="B12" s="29">
        <v>954869</v>
      </c>
      <c r="C12" s="30">
        <v>13</v>
      </c>
      <c r="D12" s="30">
        <v>13.5</v>
      </c>
      <c r="E12" s="30">
        <v>0</v>
      </c>
      <c r="F12" s="31">
        <f t="shared" si="0"/>
        <v>26.5</v>
      </c>
      <c r="G12" s="32">
        <v>20</v>
      </c>
      <c r="H12" s="30">
        <v>18</v>
      </c>
      <c r="I12" s="30"/>
      <c r="J12" s="30"/>
      <c r="K12" s="31">
        <f t="shared" si="5"/>
        <v>38</v>
      </c>
      <c r="L12" s="51">
        <v>22</v>
      </c>
      <c r="M12" s="32">
        <v>0</v>
      </c>
      <c r="N12" s="30">
        <v>15</v>
      </c>
      <c r="O12" s="31">
        <f t="shared" si="1"/>
        <v>15</v>
      </c>
      <c r="P12" s="32">
        <v>8</v>
      </c>
      <c r="Q12" s="30">
        <v>0</v>
      </c>
      <c r="R12" s="30">
        <v>7</v>
      </c>
      <c r="S12" s="30"/>
      <c r="T12" s="31">
        <f t="shared" si="2"/>
        <v>15</v>
      </c>
      <c r="U12" s="28">
        <f t="shared" si="3"/>
        <v>116.5</v>
      </c>
      <c r="V12" s="5">
        <v>26</v>
      </c>
      <c r="X12" s="5">
        <v>9</v>
      </c>
      <c r="Y12" s="29">
        <v>956452</v>
      </c>
      <c r="Z12" s="4">
        <v>170</v>
      </c>
      <c r="AA12" s="5">
        <v>8</v>
      </c>
    </row>
    <row r="13" spans="1:27" ht="13.5" customHeight="1">
      <c r="A13" s="5">
        <f t="shared" si="4"/>
        <v>9</v>
      </c>
      <c r="B13" s="29">
        <v>956452</v>
      </c>
      <c r="C13" s="30">
        <v>14</v>
      </c>
      <c r="D13" s="30">
        <v>14</v>
      </c>
      <c r="E13" s="30">
        <v>8</v>
      </c>
      <c r="F13" s="31">
        <f t="shared" si="0"/>
        <v>36</v>
      </c>
      <c r="G13" s="32"/>
      <c r="H13" s="30">
        <v>20</v>
      </c>
      <c r="I13" s="30">
        <v>20</v>
      </c>
      <c r="J13" s="30"/>
      <c r="K13" s="31">
        <f t="shared" si="5"/>
        <v>40</v>
      </c>
      <c r="L13" s="51">
        <v>34</v>
      </c>
      <c r="M13" s="32">
        <v>7</v>
      </c>
      <c r="N13" s="30">
        <v>18</v>
      </c>
      <c r="O13" s="31">
        <f t="shared" si="1"/>
        <v>25</v>
      </c>
      <c r="P13" s="32">
        <v>13</v>
      </c>
      <c r="Q13" s="30">
        <v>8</v>
      </c>
      <c r="R13" s="30">
        <v>14</v>
      </c>
      <c r="S13" s="30"/>
      <c r="T13" s="31">
        <f t="shared" si="2"/>
        <v>35</v>
      </c>
      <c r="U13" s="28">
        <f t="shared" si="3"/>
        <v>170</v>
      </c>
      <c r="V13" s="5">
        <v>8</v>
      </c>
      <c r="X13" s="5">
        <v>1</v>
      </c>
      <c r="Y13" s="29">
        <v>941965</v>
      </c>
      <c r="Z13" s="4">
        <v>163</v>
      </c>
      <c r="AA13" s="5">
        <v>9</v>
      </c>
    </row>
    <row r="14" spans="1:27" ht="13.5" customHeight="1">
      <c r="A14" s="5">
        <f t="shared" si="4"/>
        <v>10</v>
      </c>
      <c r="B14" s="29">
        <v>960643</v>
      </c>
      <c r="C14" s="30">
        <v>12</v>
      </c>
      <c r="D14" s="30">
        <v>0</v>
      </c>
      <c r="E14" s="30">
        <v>10</v>
      </c>
      <c r="F14" s="31">
        <f t="shared" si="0"/>
        <v>22</v>
      </c>
      <c r="G14" s="32">
        <v>20</v>
      </c>
      <c r="H14" s="30">
        <v>19</v>
      </c>
      <c r="I14" s="30"/>
      <c r="J14" s="30"/>
      <c r="K14" s="31">
        <f t="shared" si="5"/>
        <v>39</v>
      </c>
      <c r="L14" s="51">
        <v>40</v>
      </c>
      <c r="M14" s="32">
        <v>9</v>
      </c>
      <c r="N14" s="30">
        <v>28</v>
      </c>
      <c r="O14" s="31">
        <f t="shared" si="1"/>
        <v>37</v>
      </c>
      <c r="P14" s="32">
        <v>15.5</v>
      </c>
      <c r="Q14" s="30">
        <v>10</v>
      </c>
      <c r="R14" s="30">
        <v>12</v>
      </c>
      <c r="S14" s="30"/>
      <c r="T14" s="31">
        <f t="shared" si="2"/>
        <v>37.5</v>
      </c>
      <c r="U14" s="28">
        <f t="shared" si="3"/>
        <v>175.5</v>
      </c>
      <c r="V14" s="5">
        <v>3</v>
      </c>
      <c r="X14" s="5">
        <v>12</v>
      </c>
      <c r="Y14" s="29">
        <v>962510</v>
      </c>
      <c r="Z14" s="4">
        <v>161.5</v>
      </c>
      <c r="AA14" s="5">
        <v>10</v>
      </c>
    </row>
    <row r="15" spans="1:27" ht="13.5" customHeight="1">
      <c r="A15" s="5">
        <f t="shared" si="4"/>
        <v>11</v>
      </c>
      <c r="B15" s="29">
        <v>960831</v>
      </c>
      <c r="C15" s="30">
        <v>15</v>
      </c>
      <c r="D15" s="30">
        <v>15</v>
      </c>
      <c r="E15" s="30">
        <v>7</v>
      </c>
      <c r="F15" s="31">
        <f t="shared" si="0"/>
        <v>37</v>
      </c>
      <c r="G15" s="32">
        <v>15</v>
      </c>
      <c r="H15" s="30">
        <v>19</v>
      </c>
      <c r="I15" s="30"/>
      <c r="J15" s="30"/>
      <c r="K15" s="31">
        <f t="shared" si="5"/>
        <v>34</v>
      </c>
      <c r="L15" s="51">
        <v>38</v>
      </c>
      <c r="M15" s="32">
        <v>9</v>
      </c>
      <c r="N15" s="30">
        <v>11</v>
      </c>
      <c r="O15" s="31">
        <f t="shared" si="1"/>
        <v>20</v>
      </c>
      <c r="P15" s="32">
        <v>11</v>
      </c>
      <c r="Q15" s="30">
        <v>4</v>
      </c>
      <c r="R15" s="30">
        <v>2</v>
      </c>
      <c r="S15" s="30"/>
      <c r="T15" s="31">
        <f t="shared" si="2"/>
        <v>17</v>
      </c>
      <c r="U15" s="28">
        <f t="shared" si="3"/>
        <v>146</v>
      </c>
      <c r="V15" s="5">
        <v>16</v>
      </c>
      <c r="X15" s="5">
        <v>18</v>
      </c>
      <c r="Y15" s="29">
        <v>964976</v>
      </c>
      <c r="Z15" s="4">
        <v>158</v>
      </c>
      <c r="AA15" s="5">
        <v>11</v>
      </c>
    </row>
    <row r="16" spans="1:27" ht="13.5" customHeight="1">
      <c r="A16" s="5">
        <f t="shared" si="4"/>
        <v>12</v>
      </c>
      <c r="B16" s="29">
        <v>962510</v>
      </c>
      <c r="C16" s="30">
        <v>15</v>
      </c>
      <c r="D16" s="30">
        <v>13</v>
      </c>
      <c r="E16" s="30">
        <v>9.5</v>
      </c>
      <c r="F16" s="31">
        <f t="shared" si="0"/>
        <v>37.5</v>
      </c>
      <c r="G16" s="32">
        <v>20</v>
      </c>
      <c r="H16" s="30">
        <v>19</v>
      </c>
      <c r="I16" s="30"/>
      <c r="J16" s="30"/>
      <c r="K16" s="31">
        <f t="shared" si="5"/>
        <v>39</v>
      </c>
      <c r="L16" s="51">
        <v>36</v>
      </c>
      <c r="M16" s="32">
        <v>3</v>
      </c>
      <c r="N16" s="30">
        <v>31</v>
      </c>
      <c r="O16" s="31">
        <f t="shared" si="1"/>
        <v>34</v>
      </c>
      <c r="P16" s="32">
        <v>7</v>
      </c>
      <c r="Q16" s="30">
        <v>0</v>
      </c>
      <c r="R16" s="30">
        <v>8</v>
      </c>
      <c r="S16" s="30"/>
      <c r="T16" s="31">
        <f t="shared" si="2"/>
        <v>15</v>
      </c>
      <c r="U16" s="28">
        <f t="shared" si="3"/>
        <v>161.5</v>
      </c>
      <c r="V16" s="5">
        <v>10</v>
      </c>
      <c r="X16" s="5">
        <v>22</v>
      </c>
      <c r="Y16" s="29">
        <v>970749</v>
      </c>
      <c r="Z16" s="4">
        <v>151</v>
      </c>
      <c r="AA16" s="5">
        <v>12</v>
      </c>
    </row>
    <row r="17" spans="1:27" ht="13.5" customHeight="1">
      <c r="A17" s="5">
        <f t="shared" si="4"/>
        <v>13</v>
      </c>
      <c r="B17" s="29">
        <v>963267</v>
      </c>
      <c r="C17" s="30">
        <v>14</v>
      </c>
      <c r="D17" s="30">
        <v>13.5</v>
      </c>
      <c r="E17" s="30">
        <v>7</v>
      </c>
      <c r="F17" s="31">
        <f t="shared" si="0"/>
        <v>34.5</v>
      </c>
      <c r="G17" s="32">
        <v>20</v>
      </c>
      <c r="H17" s="30">
        <v>19</v>
      </c>
      <c r="I17" s="30"/>
      <c r="J17" s="30"/>
      <c r="K17" s="31">
        <f t="shared" si="5"/>
        <v>39</v>
      </c>
      <c r="L17" s="51">
        <v>40</v>
      </c>
      <c r="M17" s="32">
        <v>4.5</v>
      </c>
      <c r="N17" s="30">
        <v>31</v>
      </c>
      <c r="O17" s="31">
        <f t="shared" si="1"/>
        <v>35.5</v>
      </c>
      <c r="P17" s="32">
        <v>12</v>
      </c>
      <c r="Q17" s="30">
        <v>1</v>
      </c>
      <c r="R17" s="30">
        <v>10</v>
      </c>
      <c r="S17" s="30"/>
      <c r="T17" s="31">
        <f t="shared" si="2"/>
        <v>23</v>
      </c>
      <c r="U17" s="28">
        <f t="shared" si="3"/>
        <v>172</v>
      </c>
      <c r="V17" s="5">
        <v>5</v>
      </c>
      <c r="X17" s="5">
        <v>23</v>
      </c>
      <c r="Y17" s="29">
        <v>973258</v>
      </c>
      <c r="Z17" s="4">
        <v>151</v>
      </c>
      <c r="AA17" s="5">
        <v>13</v>
      </c>
    </row>
    <row r="18" spans="1:27" ht="13.5" customHeight="1">
      <c r="A18" s="5">
        <f t="shared" si="4"/>
        <v>14</v>
      </c>
      <c r="B18" s="29">
        <v>963450</v>
      </c>
      <c r="C18" s="30">
        <v>15</v>
      </c>
      <c r="D18" s="30">
        <v>15</v>
      </c>
      <c r="E18" s="30">
        <v>9.5</v>
      </c>
      <c r="F18" s="31">
        <f t="shared" si="0"/>
        <v>39.5</v>
      </c>
      <c r="G18" s="32">
        <v>20</v>
      </c>
      <c r="H18" s="30"/>
      <c r="I18" s="30"/>
      <c r="J18" s="30">
        <v>20</v>
      </c>
      <c r="K18" s="31">
        <f t="shared" si="5"/>
        <v>40</v>
      </c>
      <c r="L18" s="51">
        <v>40</v>
      </c>
      <c r="M18" s="32">
        <v>6</v>
      </c>
      <c r="N18" s="30">
        <v>29</v>
      </c>
      <c r="O18" s="31">
        <f t="shared" si="1"/>
        <v>35</v>
      </c>
      <c r="P18" s="32">
        <v>13</v>
      </c>
      <c r="Q18" s="30">
        <v>1</v>
      </c>
      <c r="R18" s="30">
        <v>12</v>
      </c>
      <c r="S18" s="30"/>
      <c r="T18" s="31">
        <f t="shared" si="2"/>
        <v>26</v>
      </c>
      <c r="U18" s="28">
        <f t="shared" si="3"/>
        <v>180.5</v>
      </c>
      <c r="V18" s="5">
        <v>1</v>
      </c>
      <c r="X18" s="5">
        <v>7</v>
      </c>
      <c r="Y18" s="29">
        <v>954726</v>
      </c>
      <c r="Z18" s="4">
        <v>149</v>
      </c>
      <c r="AA18" s="5">
        <v>14</v>
      </c>
    </row>
    <row r="19" spans="1:27" ht="13.5" customHeight="1">
      <c r="A19" s="5">
        <f t="shared" si="4"/>
        <v>15</v>
      </c>
      <c r="B19" s="29">
        <v>963460</v>
      </c>
      <c r="C19" s="30">
        <v>15</v>
      </c>
      <c r="D19" s="30">
        <v>13.5</v>
      </c>
      <c r="E19" s="30">
        <v>10</v>
      </c>
      <c r="F19" s="31">
        <f t="shared" si="0"/>
        <v>38.5</v>
      </c>
      <c r="G19" s="32">
        <v>18</v>
      </c>
      <c r="H19" s="30">
        <v>18</v>
      </c>
      <c r="I19" s="30"/>
      <c r="J19" s="30"/>
      <c r="K19" s="31">
        <f t="shared" si="5"/>
        <v>36</v>
      </c>
      <c r="L19" s="51">
        <v>26</v>
      </c>
      <c r="M19" s="32">
        <v>3</v>
      </c>
      <c r="N19" s="30">
        <v>2</v>
      </c>
      <c r="O19" s="31">
        <f t="shared" si="1"/>
        <v>5</v>
      </c>
      <c r="P19" s="32">
        <v>13</v>
      </c>
      <c r="Q19" s="30">
        <v>10</v>
      </c>
      <c r="R19" s="30">
        <v>10</v>
      </c>
      <c r="S19" s="30"/>
      <c r="T19" s="31">
        <f t="shared" si="2"/>
        <v>33</v>
      </c>
      <c r="U19" s="28">
        <f t="shared" si="3"/>
        <v>138.5</v>
      </c>
      <c r="V19" s="5">
        <v>20</v>
      </c>
      <c r="X19" s="5">
        <v>3</v>
      </c>
      <c r="Y19" s="29">
        <v>946732</v>
      </c>
      <c r="Z19" s="4">
        <v>147.5</v>
      </c>
      <c r="AA19" s="5">
        <v>15</v>
      </c>
    </row>
    <row r="20" spans="1:27" ht="13.5" customHeight="1">
      <c r="A20" s="5">
        <f t="shared" si="4"/>
        <v>16</v>
      </c>
      <c r="B20" s="29">
        <v>964359</v>
      </c>
      <c r="C20" s="30">
        <v>14</v>
      </c>
      <c r="D20" s="30">
        <v>12.5</v>
      </c>
      <c r="E20" s="30">
        <v>0</v>
      </c>
      <c r="F20" s="31">
        <f t="shared" si="0"/>
        <v>26.5</v>
      </c>
      <c r="G20" s="32"/>
      <c r="H20" s="30">
        <v>18</v>
      </c>
      <c r="I20" s="30">
        <v>17</v>
      </c>
      <c r="J20" s="30"/>
      <c r="K20" s="31">
        <f t="shared" si="5"/>
        <v>35</v>
      </c>
      <c r="L20" s="51">
        <v>38</v>
      </c>
      <c r="M20" s="32">
        <v>2</v>
      </c>
      <c r="N20" s="30">
        <v>9</v>
      </c>
      <c r="O20" s="31">
        <f t="shared" si="1"/>
        <v>11</v>
      </c>
      <c r="P20" s="32">
        <v>11</v>
      </c>
      <c r="Q20" s="30">
        <v>1</v>
      </c>
      <c r="R20" s="30">
        <v>7</v>
      </c>
      <c r="S20" s="30"/>
      <c r="T20" s="31">
        <f t="shared" si="2"/>
        <v>19</v>
      </c>
      <c r="U20" s="28">
        <f t="shared" si="3"/>
        <v>129.5</v>
      </c>
      <c r="V20" s="5">
        <v>23</v>
      </c>
      <c r="X20" s="5">
        <v>11</v>
      </c>
      <c r="Y20" s="29">
        <v>960831</v>
      </c>
      <c r="Z20" s="4">
        <v>146</v>
      </c>
      <c r="AA20" s="5">
        <v>16</v>
      </c>
    </row>
    <row r="21" spans="1:27" ht="13.5" customHeight="1">
      <c r="A21" s="5">
        <f t="shared" si="4"/>
        <v>17</v>
      </c>
      <c r="B21" s="29">
        <v>964910</v>
      </c>
      <c r="C21" s="30">
        <v>8</v>
      </c>
      <c r="D21" s="30">
        <v>14</v>
      </c>
      <c r="E21" s="30">
        <v>8</v>
      </c>
      <c r="F21" s="31">
        <f t="shared" si="0"/>
        <v>30</v>
      </c>
      <c r="G21" s="32">
        <v>18</v>
      </c>
      <c r="H21" s="30">
        <v>20</v>
      </c>
      <c r="I21" s="30"/>
      <c r="J21" s="30"/>
      <c r="K21" s="31">
        <f t="shared" si="5"/>
        <v>38</v>
      </c>
      <c r="L21" s="51">
        <v>40</v>
      </c>
      <c r="M21" s="32">
        <v>9</v>
      </c>
      <c r="N21" s="30">
        <v>31</v>
      </c>
      <c r="O21" s="31">
        <f t="shared" si="1"/>
        <v>40</v>
      </c>
      <c r="P21" s="32">
        <v>13</v>
      </c>
      <c r="Q21" s="30">
        <v>0</v>
      </c>
      <c r="R21" s="30">
        <v>10</v>
      </c>
      <c r="S21" s="30"/>
      <c r="T21" s="31">
        <f t="shared" si="2"/>
        <v>23</v>
      </c>
      <c r="U21" s="28">
        <f t="shared" si="3"/>
        <v>171</v>
      </c>
      <c r="V21" s="5">
        <v>6</v>
      </c>
      <c r="X21" s="5">
        <v>2</v>
      </c>
      <c r="Y21" s="29">
        <v>945439</v>
      </c>
      <c r="Z21" s="4">
        <v>144.5</v>
      </c>
      <c r="AA21" s="5">
        <v>17</v>
      </c>
    </row>
    <row r="22" spans="1:27" ht="13.5" customHeight="1">
      <c r="A22" s="5">
        <f t="shared" si="4"/>
        <v>18</v>
      </c>
      <c r="B22" s="29">
        <v>964976</v>
      </c>
      <c r="C22" s="30">
        <v>15</v>
      </c>
      <c r="D22" s="30">
        <v>12.5</v>
      </c>
      <c r="E22" s="30">
        <v>8</v>
      </c>
      <c r="F22" s="31">
        <f t="shared" si="0"/>
        <v>35.5</v>
      </c>
      <c r="G22" s="32">
        <v>15</v>
      </c>
      <c r="H22" s="30">
        <v>18</v>
      </c>
      <c r="I22" s="30"/>
      <c r="J22" s="30"/>
      <c r="K22" s="31">
        <f t="shared" si="5"/>
        <v>33</v>
      </c>
      <c r="L22" s="51">
        <v>38</v>
      </c>
      <c r="M22" s="32">
        <v>0</v>
      </c>
      <c r="N22" s="30">
        <v>23</v>
      </c>
      <c r="O22" s="31">
        <f t="shared" si="1"/>
        <v>23</v>
      </c>
      <c r="P22" s="32">
        <v>16</v>
      </c>
      <c r="Q22" s="30">
        <v>10</v>
      </c>
      <c r="R22" s="30">
        <v>2.5</v>
      </c>
      <c r="S22" s="30"/>
      <c r="T22" s="31">
        <f t="shared" si="2"/>
        <v>28.5</v>
      </c>
      <c r="U22" s="28">
        <f t="shared" si="3"/>
        <v>158</v>
      </c>
      <c r="V22" s="5">
        <v>11</v>
      </c>
      <c r="X22" s="5">
        <v>19</v>
      </c>
      <c r="Y22" s="29">
        <v>965907</v>
      </c>
      <c r="Z22" s="4">
        <v>144.5</v>
      </c>
      <c r="AA22" s="5">
        <v>18</v>
      </c>
    </row>
    <row r="23" spans="1:27" ht="13.5" customHeight="1">
      <c r="A23" s="5">
        <f t="shared" si="4"/>
        <v>19</v>
      </c>
      <c r="B23" s="29">
        <v>965907</v>
      </c>
      <c r="C23" s="30">
        <v>14</v>
      </c>
      <c r="D23" s="30">
        <v>13.5</v>
      </c>
      <c r="E23" s="30">
        <v>0</v>
      </c>
      <c r="F23" s="31">
        <f t="shared" si="0"/>
        <v>27.5</v>
      </c>
      <c r="G23" s="32">
        <v>18</v>
      </c>
      <c r="H23" s="30">
        <v>17</v>
      </c>
      <c r="I23" s="30"/>
      <c r="J23" s="30"/>
      <c r="K23" s="31">
        <f t="shared" si="5"/>
        <v>35</v>
      </c>
      <c r="L23" s="51">
        <v>27</v>
      </c>
      <c r="M23" s="32">
        <v>8</v>
      </c>
      <c r="N23" s="30">
        <v>19</v>
      </c>
      <c r="O23" s="31">
        <f t="shared" si="1"/>
        <v>27</v>
      </c>
      <c r="P23" s="32">
        <v>16</v>
      </c>
      <c r="Q23" s="30">
        <v>8</v>
      </c>
      <c r="R23" s="30">
        <v>4</v>
      </c>
      <c r="S23" s="30"/>
      <c r="T23" s="31">
        <f t="shared" si="2"/>
        <v>28</v>
      </c>
      <c r="U23" s="28">
        <f t="shared" si="3"/>
        <v>144.5</v>
      </c>
      <c r="V23" s="5">
        <v>18</v>
      </c>
      <c r="X23" s="5">
        <v>24</v>
      </c>
      <c r="Y23" s="29">
        <v>973420</v>
      </c>
      <c r="Z23" s="4">
        <v>142</v>
      </c>
      <c r="AA23" s="5">
        <v>19</v>
      </c>
    </row>
    <row r="24" spans="1:27" ht="13.5" customHeight="1">
      <c r="A24" s="5">
        <f t="shared" si="4"/>
        <v>20</v>
      </c>
      <c r="B24" s="29">
        <v>967231</v>
      </c>
      <c r="C24" s="30">
        <v>15</v>
      </c>
      <c r="D24" s="30">
        <v>12</v>
      </c>
      <c r="E24" s="30">
        <v>2</v>
      </c>
      <c r="F24" s="31">
        <f t="shared" si="0"/>
        <v>29</v>
      </c>
      <c r="G24" s="32">
        <v>19</v>
      </c>
      <c r="H24" s="30">
        <v>15</v>
      </c>
      <c r="I24" s="30"/>
      <c r="J24" s="30"/>
      <c r="K24" s="31">
        <f t="shared" si="5"/>
        <v>34</v>
      </c>
      <c r="L24" s="51">
        <v>40</v>
      </c>
      <c r="M24" s="32">
        <v>9</v>
      </c>
      <c r="N24" s="30">
        <v>10</v>
      </c>
      <c r="O24" s="31">
        <f t="shared" si="1"/>
        <v>19</v>
      </c>
      <c r="P24" s="32">
        <v>16</v>
      </c>
      <c r="Q24" s="30">
        <v>0</v>
      </c>
      <c r="R24" s="30">
        <v>0</v>
      </c>
      <c r="S24" s="30"/>
      <c r="T24" s="31">
        <f t="shared" si="2"/>
        <v>16</v>
      </c>
      <c r="U24" s="28">
        <f t="shared" si="3"/>
        <v>138</v>
      </c>
      <c r="V24" s="5">
        <v>21</v>
      </c>
      <c r="X24" s="5">
        <v>15</v>
      </c>
      <c r="Y24" s="29">
        <v>963460</v>
      </c>
      <c r="Z24" s="4">
        <v>138.5</v>
      </c>
      <c r="AA24" s="5">
        <v>20</v>
      </c>
    </row>
    <row r="25" spans="1:27" ht="13.5" customHeight="1">
      <c r="A25" s="5">
        <f t="shared" si="4"/>
        <v>21</v>
      </c>
      <c r="B25" s="29">
        <v>968409</v>
      </c>
      <c r="C25" s="30">
        <v>15</v>
      </c>
      <c r="D25" s="30">
        <v>15</v>
      </c>
      <c r="E25" s="30">
        <v>9.5</v>
      </c>
      <c r="F25" s="31">
        <f t="shared" si="0"/>
        <v>39.5</v>
      </c>
      <c r="G25" s="32"/>
      <c r="H25" s="30"/>
      <c r="I25" s="30"/>
      <c r="J25" s="30"/>
      <c r="K25" s="31">
        <f t="shared" si="5"/>
        <v>0</v>
      </c>
      <c r="L25" s="51">
        <v>38</v>
      </c>
      <c r="M25" s="32">
        <v>9</v>
      </c>
      <c r="N25" s="30">
        <v>25.5</v>
      </c>
      <c r="O25" s="31">
        <f t="shared" si="1"/>
        <v>34.5</v>
      </c>
      <c r="P25" s="32">
        <v>16</v>
      </c>
      <c r="Q25" s="30">
        <v>8</v>
      </c>
      <c r="R25" s="30">
        <v>0</v>
      </c>
      <c r="S25" s="30"/>
      <c r="T25" s="31">
        <f t="shared" si="2"/>
        <v>24</v>
      </c>
      <c r="U25" s="28">
        <f t="shared" si="3"/>
        <v>136</v>
      </c>
      <c r="V25" s="5">
        <v>22</v>
      </c>
      <c r="X25" s="5">
        <v>20</v>
      </c>
      <c r="Y25" s="29">
        <v>967231</v>
      </c>
      <c r="Z25" s="4">
        <v>138</v>
      </c>
      <c r="AA25" s="5">
        <v>21</v>
      </c>
    </row>
    <row r="26" spans="1:27" ht="13.5" customHeight="1">
      <c r="A26" s="5">
        <f t="shared" si="4"/>
        <v>22</v>
      </c>
      <c r="B26" s="29">
        <v>970749</v>
      </c>
      <c r="C26" s="30">
        <v>15</v>
      </c>
      <c r="D26" s="30">
        <v>15</v>
      </c>
      <c r="E26" s="30">
        <v>9.5</v>
      </c>
      <c r="F26" s="31">
        <f t="shared" si="0"/>
        <v>39.5</v>
      </c>
      <c r="G26" s="32">
        <v>20</v>
      </c>
      <c r="H26" s="30">
        <v>20</v>
      </c>
      <c r="I26" s="30"/>
      <c r="J26" s="30"/>
      <c r="K26" s="31">
        <f t="shared" si="5"/>
        <v>40</v>
      </c>
      <c r="L26" s="51">
        <v>32</v>
      </c>
      <c r="M26" s="32">
        <v>0</v>
      </c>
      <c r="N26" s="30">
        <v>11.5</v>
      </c>
      <c r="O26" s="31">
        <f t="shared" si="1"/>
        <v>11.5</v>
      </c>
      <c r="P26" s="32">
        <v>15</v>
      </c>
      <c r="Q26" s="30">
        <v>6</v>
      </c>
      <c r="R26" s="30"/>
      <c r="S26" s="30">
        <v>7</v>
      </c>
      <c r="T26" s="31">
        <f t="shared" si="2"/>
        <v>28</v>
      </c>
      <c r="U26" s="28">
        <f t="shared" si="3"/>
        <v>151</v>
      </c>
      <c r="V26" s="5">
        <v>12</v>
      </c>
      <c r="X26" s="5">
        <v>21</v>
      </c>
      <c r="Y26" s="29">
        <v>968409</v>
      </c>
      <c r="Z26" s="4">
        <v>136</v>
      </c>
      <c r="AA26" s="5">
        <v>22</v>
      </c>
    </row>
    <row r="27" spans="1:27" ht="13.5" customHeight="1">
      <c r="A27" s="5">
        <f t="shared" si="4"/>
        <v>23</v>
      </c>
      <c r="B27" s="29">
        <v>973258</v>
      </c>
      <c r="C27" s="30">
        <v>15</v>
      </c>
      <c r="D27" s="30">
        <v>12.5</v>
      </c>
      <c r="E27" s="30">
        <v>8.5</v>
      </c>
      <c r="F27" s="31">
        <f t="shared" si="0"/>
        <v>36</v>
      </c>
      <c r="G27" s="32">
        <v>17</v>
      </c>
      <c r="H27" s="30">
        <v>19</v>
      </c>
      <c r="I27" s="30"/>
      <c r="J27" s="30"/>
      <c r="K27" s="31">
        <f t="shared" si="5"/>
        <v>36</v>
      </c>
      <c r="L27" s="51">
        <v>38</v>
      </c>
      <c r="M27" s="32">
        <v>0</v>
      </c>
      <c r="N27" s="30">
        <v>21</v>
      </c>
      <c r="O27" s="31">
        <f t="shared" si="1"/>
        <v>21</v>
      </c>
      <c r="P27" s="32">
        <v>13</v>
      </c>
      <c r="Q27" s="30">
        <v>4</v>
      </c>
      <c r="R27" s="30">
        <v>3</v>
      </c>
      <c r="S27" s="30"/>
      <c r="T27" s="31">
        <f t="shared" si="2"/>
        <v>20</v>
      </c>
      <c r="U27" s="28">
        <f t="shared" si="3"/>
        <v>151</v>
      </c>
      <c r="V27" s="5">
        <v>13</v>
      </c>
      <c r="X27" s="5">
        <v>16</v>
      </c>
      <c r="Y27" s="29">
        <v>964359</v>
      </c>
      <c r="Z27" s="4">
        <v>129.5</v>
      </c>
      <c r="AA27" s="5">
        <v>23</v>
      </c>
    </row>
    <row r="28" spans="1:27" ht="13.5" customHeight="1">
      <c r="A28" s="5">
        <f t="shared" si="4"/>
        <v>24</v>
      </c>
      <c r="B28" s="29">
        <v>973420</v>
      </c>
      <c r="C28" s="30">
        <v>15</v>
      </c>
      <c r="D28" s="30">
        <v>12</v>
      </c>
      <c r="E28" s="30">
        <v>8</v>
      </c>
      <c r="F28" s="31">
        <f t="shared" si="0"/>
        <v>35</v>
      </c>
      <c r="G28" s="32">
        <v>15</v>
      </c>
      <c r="H28" s="30">
        <v>17</v>
      </c>
      <c r="I28" s="30"/>
      <c r="J28" s="30"/>
      <c r="K28" s="31">
        <f t="shared" si="5"/>
        <v>32</v>
      </c>
      <c r="L28" s="51">
        <v>31</v>
      </c>
      <c r="M28" s="32">
        <v>0</v>
      </c>
      <c r="N28" s="30">
        <v>27</v>
      </c>
      <c r="O28" s="31">
        <f t="shared" si="1"/>
        <v>27</v>
      </c>
      <c r="P28" s="32">
        <v>13</v>
      </c>
      <c r="Q28" s="30">
        <v>0</v>
      </c>
      <c r="R28" s="30">
        <v>4</v>
      </c>
      <c r="S28" s="30"/>
      <c r="T28" s="31">
        <f t="shared" si="2"/>
        <v>17</v>
      </c>
      <c r="U28" s="28">
        <f t="shared" si="3"/>
        <v>142</v>
      </c>
      <c r="V28" s="5">
        <v>19</v>
      </c>
      <c r="X28" s="5">
        <v>25</v>
      </c>
      <c r="Y28" s="29">
        <v>973892</v>
      </c>
      <c r="Z28" s="4">
        <v>126.5</v>
      </c>
      <c r="AA28" s="5">
        <v>24</v>
      </c>
    </row>
    <row r="29" spans="1:27" ht="13.5" customHeight="1">
      <c r="A29" s="5">
        <f t="shared" si="4"/>
        <v>25</v>
      </c>
      <c r="B29" s="29">
        <v>973892</v>
      </c>
      <c r="C29" s="30">
        <v>15</v>
      </c>
      <c r="D29" s="30">
        <v>15</v>
      </c>
      <c r="E29" s="30">
        <v>4.5</v>
      </c>
      <c r="F29" s="31">
        <f t="shared" si="0"/>
        <v>34.5</v>
      </c>
      <c r="G29" s="32">
        <v>20</v>
      </c>
      <c r="H29" s="30"/>
      <c r="I29" s="30"/>
      <c r="J29" s="30">
        <v>20</v>
      </c>
      <c r="K29" s="31">
        <f t="shared" si="5"/>
        <v>40</v>
      </c>
      <c r="L29" s="51">
        <v>26</v>
      </c>
      <c r="M29" s="32">
        <v>0</v>
      </c>
      <c r="N29" s="30">
        <v>5</v>
      </c>
      <c r="O29" s="31">
        <f t="shared" si="1"/>
        <v>5</v>
      </c>
      <c r="P29" s="32">
        <v>8</v>
      </c>
      <c r="Q29" s="30">
        <v>3</v>
      </c>
      <c r="R29" s="30">
        <v>10</v>
      </c>
      <c r="S29" s="30"/>
      <c r="T29" s="31">
        <f t="shared" si="2"/>
        <v>21</v>
      </c>
      <c r="U29" s="28">
        <f t="shared" si="3"/>
        <v>126.5</v>
      </c>
      <c r="V29" s="5">
        <v>24</v>
      </c>
      <c r="X29" s="5">
        <v>27</v>
      </c>
      <c r="Y29" s="29">
        <v>975409</v>
      </c>
      <c r="Z29" s="4">
        <v>119.5</v>
      </c>
      <c r="AA29" s="5">
        <v>25</v>
      </c>
    </row>
    <row r="30" spans="1:27" ht="13.5" customHeight="1">
      <c r="A30" s="5">
        <f t="shared" si="4"/>
        <v>26</v>
      </c>
      <c r="B30" s="29">
        <v>974769</v>
      </c>
      <c r="C30" s="30">
        <v>14</v>
      </c>
      <c r="D30" s="30">
        <v>14</v>
      </c>
      <c r="E30" s="30">
        <v>8.5</v>
      </c>
      <c r="F30" s="31">
        <f t="shared" si="0"/>
        <v>36.5</v>
      </c>
      <c r="G30" s="32">
        <v>20</v>
      </c>
      <c r="H30" s="30">
        <v>18</v>
      </c>
      <c r="I30" s="30"/>
      <c r="J30" s="30"/>
      <c r="K30" s="31">
        <f t="shared" si="5"/>
        <v>38</v>
      </c>
      <c r="L30" s="51">
        <v>38</v>
      </c>
      <c r="M30" s="32">
        <v>7</v>
      </c>
      <c r="N30" s="30">
        <v>30</v>
      </c>
      <c r="O30" s="31">
        <f t="shared" si="1"/>
        <v>37</v>
      </c>
      <c r="P30" s="32">
        <v>10</v>
      </c>
      <c r="Q30" s="30">
        <v>3</v>
      </c>
      <c r="R30" s="30"/>
      <c r="S30" s="30">
        <v>14</v>
      </c>
      <c r="T30" s="31">
        <f t="shared" si="2"/>
        <v>27</v>
      </c>
      <c r="U30" s="28">
        <f t="shared" si="3"/>
        <v>176.5</v>
      </c>
      <c r="V30" s="5">
        <v>2</v>
      </c>
      <c r="X30" s="5">
        <v>8</v>
      </c>
      <c r="Y30" s="29">
        <v>954869</v>
      </c>
      <c r="Z30" s="4">
        <v>116.5</v>
      </c>
      <c r="AA30" s="5">
        <v>26</v>
      </c>
    </row>
    <row r="31" spans="1:27" ht="13.5" customHeight="1" thickBot="1">
      <c r="A31" s="49">
        <f t="shared" si="4"/>
        <v>27</v>
      </c>
      <c r="B31" s="29">
        <v>975409</v>
      </c>
      <c r="C31" s="30">
        <v>14</v>
      </c>
      <c r="D31" s="30">
        <v>12.5</v>
      </c>
      <c r="E31" s="30">
        <v>7</v>
      </c>
      <c r="F31" s="31">
        <f t="shared" si="0"/>
        <v>33.5</v>
      </c>
      <c r="G31" s="32">
        <v>19</v>
      </c>
      <c r="H31" s="30">
        <v>16</v>
      </c>
      <c r="I31" s="30"/>
      <c r="J31" s="30"/>
      <c r="K31" s="31">
        <f t="shared" si="5"/>
        <v>35</v>
      </c>
      <c r="L31" s="51">
        <v>26</v>
      </c>
      <c r="M31" s="32">
        <v>3</v>
      </c>
      <c r="N31" s="30">
        <v>0</v>
      </c>
      <c r="O31" s="31">
        <f t="shared" si="1"/>
        <v>3</v>
      </c>
      <c r="P31" s="32">
        <v>12</v>
      </c>
      <c r="Q31" s="30">
        <v>3</v>
      </c>
      <c r="R31" s="30">
        <v>7</v>
      </c>
      <c r="S31" s="30"/>
      <c r="T31" s="31">
        <f t="shared" si="2"/>
        <v>22</v>
      </c>
      <c r="U31" s="28">
        <f t="shared" si="3"/>
        <v>119.5</v>
      </c>
      <c r="V31" s="5">
        <v>25</v>
      </c>
      <c r="X31" s="5">
        <v>5</v>
      </c>
      <c r="Y31" s="29">
        <v>948126</v>
      </c>
      <c r="Z31" s="4">
        <v>114.5</v>
      </c>
      <c r="AA31" s="5">
        <v>27</v>
      </c>
    </row>
    <row r="32" spans="1:27" ht="9" customHeight="1" thickBot="1">
      <c r="A32" s="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  <c r="V32" s="1"/>
      <c r="X32" s="1"/>
      <c r="Y32" s="7"/>
      <c r="Z32" s="8"/>
      <c r="AA32" s="1"/>
    </row>
    <row r="33" spans="1:27" ht="15" customHeight="1" thickTop="1">
      <c r="A33" s="52" t="s">
        <v>5</v>
      </c>
      <c r="B33" s="53"/>
      <c r="C33" s="33">
        <v>15</v>
      </c>
      <c r="D33" s="33">
        <v>15</v>
      </c>
      <c r="E33" s="33">
        <v>10</v>
      </c>
      <c r="F33" s="43">
        <f>SUM(C33:E33)</f>
        <v>40</v>
      </c>
      <c r="G33" s="33">
        <v>20</v>
      </c>
      <c r="H33" s="33">
        <v>20</v>
      </c>
      <c r="I33" s="33">
        <v>20</v>
      </c>
      <c r="J33" s="34">
        <v>20</v>
      </c>
      <c r="K33" s="43">
        <f>SUM(G33:H33)</f>
        <v>40</v>
      </c>
      <c r="L33" s="43">
        <v>40</v>
      </c>
      <c r="M33" s="33">
        <v>9</v>
      </c>
      <c r="N33" s="33">
        <v>31</v>
      </c>
      <c r="O33" s="43">
        <f>SUM(M33:N33)</f>
        <v>40</v>
      </c>
      <c r="P33" s="33">
        <v>16</v>
      </c>
      <c r="Q33" s="33">
        <v>10</v>
      </c>
      <c r="R33" s="33">
        <v>14</v>
      </c>
      <c r="S33" s="33">
        <v>14</v>
      </c>
      <c r="T33" s="43">
        <f>SUM(P33:R33)</f>
        <v>40</v>
      </c>
      <c r="U33" s="46">
        <f>SUM(F33,K33,L33,O33,T33)</f>
        <v>200</v>
      </c>
      <c r="V33" s="1"/>
      <c r="X33" s="52" t="s">
        <v>22</v>
      </c>
      <c r="Y33" s="53"/>
      <c r="Z33" s="9">
        <v>200</v>
      </c>
      <c r="AA33" s="1"/>
    </row>
    <row r="34" spans="1:27" ht="15" customHeight="1">
      <c r="A34" s="54" t="s">
        <v>6</v>
      </c>
      <c r="B34" s="55"/>
      <c r="C34" s="35">
        <f aca="true" t="shared" si="6" ref="C34:Q34">AVERAGE(C5:C31)</f>
        <v>14</v>
      </c>
      <c r="D34" s="35">
        <f t="shared" si="6"/>
        <v>12.74074074074074</v>
      </c>
      <c r="E34" s="35">
        <f t="shared" si="6"/>
        <v>7.018518518518518</v>
      </c>
      <c r="F34" s="44">
        <f t="shared" si="6"/>
        <v>33.75925925925926</v>
      </c>
      <c r="G34" s="35">
        <f>AVERAGE(G5:G31)</f>
        <v>18.083333333333332</v>
      </c>
      <c r="H34" s="35">
        <f>AVERAGE(H5:H31)</f>
        <v>18.416666666666668</v>
      </c>
      <c r="I34" s="35">
        <f>AVERAGE(I5:I31)</f>
        <v>18.5</v>
      </c>
      <c r="J34" s="36">
        <f>AVERAGE(J5:J31)</f>
        <v>20</v>
      </c>
      <c r="K34" s="44">
        <f>AVERAGE(K5:K31)</f>
        <v>35.2962962962963</v>
      </c>
      <c r="L34" s="44">
        <f t="shared" si="6"/>
        <v>33.51851851851852</v>
      </c>
      <c r="M34" s="35">
        <f t="shared" si="6"/>
        <v>4.481481481481482</v>
      </c>
      <c r="N34" s="35">
        <f t="shared" si="6"/>
        <v>19.72222222222222</v>
      </c>
      <c r="O34" s="44">
        <f t="shared" si="6"/>
        <v>24.203703703703702</v>
      </c>
      <c r="P34" s="35">
        <f t="shared" si="6"/>
        <v>12.648148148148149</v>
      </c>
      <c r="Q34" s="35">
        <f t="shared" si="6"/>
        <v>3.6666666666666665</v>
      </c>
      <c r="R34" s="35"/>
      <c r="S34" s="35">
        <f>AVERAGE(S5:S31)</f>
        <v>10.5</v>
      </c>
      <c r="T34" s="44">
        <f>AVERAGE(T5:T31)</f>
        <v>23.796296296296298</v>
      </c>
      <c r="U34" s="47">
        <f>AVERAGE(U5:U31)</f>
        <v>150.57407407407408</v>
      </c>
      <c r="V34" s="1"/>
      <c r="X34" s="54" t="s">
        <v>6</v>
      </c>
      <c r="Y34" s="55"/>
      <c r="Z34" s="10">
        <f>AVERAGE(Z5:Z31)</f>
        <v>150.57407407407408</v>
      </c>
      <c r="AA34" s="1"/>
    </row>
    <row r="35" spans="1:27" ht="15" customHeight="1" thickBot="1">
      <c r="A35" s="56" t="s">
        <v>7</v>
      </c>
      <c r="B35" s="57"/>
      <c r="C35" s="37">
        <f aca="true" t="shared" si="7" ref="C35:L35">C34/C33</f>
        <v>0.9333333333333333</v>
      </c>
      <c r="D35" s="37">
        <f t="shared" si="7"/>
        <v>0.8493827160493826</v>
      </c>
      <c r="E35" s="37">
        <f t="shared" si="7"/>
        <v>0.7018518518518518</v>
      </c>
      <c r="F35" s="45">
        <f t="shared" si="7"/>
        <v>0.8439814814814814</v>
      </c>
      <c r="G35" s="37">
        <f t="shared" si="7"/>
        <v>0.9041666666666666</v>
      </c>
      <c r="H35" s="37">
        <f t="shared" si="7"/>
        <v>0.9208333333333334</v>
      </c>
      <c r="I35" s="37">
        <f t="shared" si="7"/>
        <v>0.925</v>
      </c>
      <c r="J35" s="38">
        <f t="shared" si="7"/>
        <v>1</v>
      </c>
      <c r="K35" s="45">
        <f t="shared" si="7"/>
        <v>0.8824074074074074</v>
      </c>
      <c r="L35" s="45">
        <f t="shared" si="7"/>
        <v>0.837962962962963</v>
      </c>
      <c r="M35" s="37">
        <f aca="true" t="shared" si="8" ref="M35:T35">M34/M33</f>
        <v>0.4979423868312758</v>
      </c>
      <c r="N35" s="37">
        <f t="shared" si="8"/>
        <v>0.6362007168458781</v>
      </c>
      <c r="O35" s="45">
        <f t="shared" si="8"/>
        <v>0.6050925925925925</v>
      </c>
      <c r="P35" s="37">
        <f t="shared" si="8"/>
        <v>0.7905092592592593</v>
      </c>
      <c r="Q35" s="37">
        <f t="shared" si="8"/>
        <v>0.36666666666666664</v>
      </c>
      <c r="R35" s="37"/>
      <c r="S35" s="37">
        <f t="shared" si="8"/>
        <v>0.75</v>
      </c>
      <c r="T35" s="45">
        <f t="shared" si="8"/>
        <v>0.5949074074074074</v>
      </c>
      <c r="U35" s="48">
        <f>U34/U33</f>
        <v>0.7528703703703704</v>
      </c>
      <c r="V35" s="1"/>
      <c r="X35" s="56" t="s">
        <v>7</v>
      </c>
      <c r="Y35" s="57"/>
      <c r="Z35" s="11">
        <f>Z34/Z33</f>
        <v>0.7528703703703704</v>
      </c>
      <c r="AA35" s="1"/>
    </row>
    <row r="36" spans="1:27" ht="15" customHeight="1" thickBot="1" thickTop="1">
      <c r="A36" s="58" t="s">
        <v>8</v>
      </c>
      <c r="B36" s="59"/>
      <c r="C36" s="39"/>
      <c r="D36" s="39"/>
      <c r="E36" s="39"/>
      <c r="F36" s="40"/>
      <c r="G36" s="39"/>
      <c r="H36" s="39"/>
      <c r="I36" s="39"/>
      <c r="J36" s="41"/>
      <c r="K36" s="40"/>
      <c r="L36" s="42"/>
      <c r="M36" s="39"/>
      <c r="N36" s="39"/>
      <c r="O36" s="40"/>
      <c r="P36" s="39"/>
      <c r="Q36" s="39"/>
      <c r="R36" s="39"/>
      <c r="S36" s="39"/>
      <c r="T36" s="40"/>
      <c r="U36" s="12">
        <f>STDEV(U5:U33)</f>
        <v>21.21846399449582</v>
      </c>
      <c r="V36" s="1"/>
      <c r="X36" s="58" t="s">
        <v>8</v>
      </c>
      <c r="Y36" s="59"/>
      <c r="Z36" s="12">
        <f>STDEV(Z5:Z33)</f>
        <v>21.21846399449582</v>
      </c>
      <c r="AA36" s="1"/>
    </row>
    <row r="37" ht="4.5" customHeight="1" thickTop="1"/>
    <row r="38" ht="12.75">
      <c r="A38" s="14" t="s">
        <v>23</v>
      </c>
    </row>
  </sheetData>
  <mergeCells count="13">
    <mergeCell ref="A33:B33"/>
    <mergeCell ref="A34:B34"/>
    <mergeCell ref="A35:B35"/>
    <mergeCell ref="A36:B36"/>
    <mergeCell ref="A1:V1"/>
    <mergeCell ref="C3:F3"/>
    <mergeCell ref="G3:K3"/>
    <mergeCell ref="M3:O3"/>
    <mergeCell ref="P3:T3"/>
    <mergeCell ref="X33:Y33"/>
    <mergeCell ref="X34:Y34"/>
    <mergeCell ref="X35:Y35"/>
    <mergeCell ref="X36:Y36"/>
  </mergeCells>
  <printOptions horizontalCentered="1"/>
  <pageMargins left="0.3" right="0.3" top="0.3" bottom="0.3" header="0.2" footer="0.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Dr. Talal H. Maghrabi</cp:lastModifiedBy>
  <cp:lastPrinted>2000-11-20T06:00:08Z</cp:lastPrinted>
  <dcterms:created xsi:type="dcterms:W3CDTF">1998-04-13T12:49:18Z</dcterms:created>
  <dcterms:modified xsi:type="dcterms:W3CDTF">2000-11-20T07:32:07Z</dcterms:modified>
  <cp:category/>
  <cp:version/>
  <cp:contentType/>
  <cp:contentStatus/>
</cp:coreProperties>
</file>