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<sst xmlns="http://schemas.openxmlformats.org/spreadsheetml/2006/main" count="18" uniqueCount="18">
  <si>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Sales </t>
  </si>
  <si>
    <t>Fixed Cost</t>
  </si>
  <si>
    <t>Dep</t>
  </si>
  <si>
    <t xml:space="preserve">Variable cost </t>
  </si>
  <si>
    <t>EBIT</t>
  </si>
  <si>
    <t>NINV</t>
  </si>
  <si>
    <t xml:space="preserve">NPV </t>
  </si>
  <si>
    <t>Cash Flow</t>
  </si>
  <si>
    <t>EBIT(1-T)</t>
  </si>
  <si>
    <t>Annual Cost of Capital</t>
  </si>
  <si>
    <t>EVA</t>
  </si>
  <si>
    <t xml:space="preserve">Accounting Break Even Sales </t>
  </si>
  <si>
    <t xml:space="preserve">Economic Break Even Sales </t>
  </si>
  <si>
    <t>Opprtunity cost of capital (%)</t>
  </si>
  <si>
    <t>Project Life  (N)</t>
  </si>
  <si>
    <t>Base Case</t>
  </si>
  <si>
    <t>Acc. Break Even</t>
  </si>
  <si>
    <t>Econ. Break Even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</si>
</sst>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28.7109375" style="0" bestFit="1" customWidth="1"/>
    <col min="2" max="2" width="10.421875" style="0" bestFit="1" customWidth="1"/>
    <col min="3" max="3" width="15.8515625" style="0" bestFit="1" customWidth="1"/>
    <col min="4" max="4" width="17.00390625" style="0" bestFit="1" customWidth="1"/>
  </cols>
  <sheetData>
    <row r="1" spans="1:2" ht="12.75">
      <c r="A1" s="5" t="s">
        <v>5</v>
      </c>
      <c r="B1" s="6">
        <v>300000</v>
      </c>
    </row>
    <row r="2" spans="1:2" ht="12.75">
      <c r="A2" s="5" t="s">
        <v>9</v>
      </c>
      <c r="B2" s="7">
        <f>PMT(B4,B5,-B1,0)</f>
        <v>53095.24924795321</v>
      </c>
    </row>
    <row r="4" spans="1:2" ht="12.75">
      <c r="A4" s="1" t="s">
        <v>13</v>
      </c>
      <c r="B4" s="1">
        <v>0.12</v>
      </c>
    </row>
    <row r="5" spans="1:2" ht="12.75">
      <c r="A5" s="1" t="s">
        <v>14</v>
      </c>
      <c r="B5" s="1">
        <v>10</v>
      </c>
    </row>
    <row r="7" spans="1:4" ht="12.75">
      <c r="A7" s="1"/>
      <c r="B7" s="5" t="s">
        <v>15</v>
      </c>
      <c r="C7" s="5" t="s">
        <v>16</v>
      </c>
      <c r="D7" s="5" t="s">
        <v>17</v>
      </c>
    </row>
    <row r="8" spans="1:4" ht="12.75">
      <c r="A8" s="1" t="s">
        <v>0</v>
      </c>
      <c r="B8" s="2">
        <v>600000</v>
      </c>
      <c r="C8" s="2">
        <f>B19</f>
        <v>133333.3333333333</v>
      </c>
      <c r="D8" s="2">
        <f>B20</f>
        <v>251770.50896386255</v>
      </c>
    </row>
    <row r="9" spans="1:4" ht="12.75">
      <c r="A9" s="1" t="s">
        <v>1</v>
      </c>
      <c r="B9" s="2">
        <v>10000</v>
      </c>
      <c r="C9" s="2">
        <f>B9</f>
        <v>10000</v>
      </c>
      <c r="D9" s="2">
        <f>C9</f>
        <v>10000</v>
      </c>
    </row>
    <row r="10" spans="1:4" ht="12.75">
      <c r="A10" s="1" t="s">
        <v>2</v>
      </c>
      <c r="B10" s="2">
        <f>B1/$B$5</f>
        <v>30000</v>
      </c>
      <c r="C10" s="2">
        <f>B10</f>
        <v>30000</v>
      </c>
      <c r="D10" s="2">
        <f>C10</f>
        <v>30000</v>
      </c>
    </row>
    <row r="11" spans="1:4" ht="12.75">
      <c r="A11" s="1" t="s">
        <v>3</v>
      </c>
      <c r="B11" s="2">
        <f>0.7*B8</f>
        <v>420000</v>
      </c>
      <c r="C11" s="2">
        <f>0.7*C8</f>
        <v>93333.33333333331</v>
      </c>
      <c r="D11" s="2">
        <f>0.7*D8</f>
        <v>176239.35627470378</v>
      </c>
    </row>
    <row r="12" spans="1:4" ht="12.75">
      <c r="A12" s="1" t="s">
        <v>4</v>
      </c>
      <c r="B12" s="2">
        <f>B8-B9-B10-B11</f>
        <v>140000</v>
      </c>
      <c r="C12" s="2">
        <f>C8-C9-C10-C11</f>
        <v>0</v>
      </c>
      <c r="D12" s="2">
        <f>D8-D9-D10-D11</f>
        <v>35531.15268915877</v>
      </c>
    </row>
    <row r="13" spans="1:4" ht="12.75">
      <c r="A13" s="1" t="s">
        <v>8</v>
      </c>
      <c r="B13" s="1">
        <f>B12*(1-0.35)</f>
        <v>91000</v>
      </c>
      <c r="C13" s="1">
        <f>C12*(1-0.35)</f>
        <v>0</v>
      </c>
      <c r="D13" s="2">
        <f>D12*(1-0.35)</f>
        <v>23095.2492479532</v>
      </c>
    </row>
    <row r="14" spans="1:4" ht="12.75">
      <c r="A14" s="3"/>
      <c r="B14" s="3"/>
      <c r="C14" s="3"/>
      <c r="D14" s="4"/>
    </row>
    <row r="15" spans="1:4" ht="12.75">
      <c r="A15" s="5" t="s">
        <v>7</v>
      </c>
      <c r="B15" s="6">
        <f>B13+B10</f>
        <v>121000</v>
      </c>
      <c r="C15" s="6">
        <f>C13+C10</f>
        <v>30000</v>
      </c>
      <c r="D15" s="6">
        <f>D13+D10</f>
        <v>53095.2492479532</v>
      </c>
    </row>
    <row r="16" spans="1:4" ht="12.75">
      <c r="A16" s="5" t="s">
        <v>6</v>
      </c>
      <c r="B16" s="6">
        <f>PV($B$4,$B$5,-B15,0)-$B$1</f>
        <v>383676.986437715</v>
      </c>
      <c r="C16" s="6">
        <f>PV($B$4,$B$5,-C15,0)-$B$1</f>
        <v>-130493.30914767398</v>
      </c>
      <c r="D16" s="6">
        <f>PV($B$4,$B$5,-D15,0)-$B$1</f>
        <v>0</v>
      </c>
    </row>
    <row r="17" spans="1:4" ht="12.75">
      <c r="A17" s="5" t="s">
        <v>10</v>
      </c>
      <c r="B17" s="6">
        <f>B13+B10-$B$2</f>
        <v>67904.75075204679</v>
      </c>
      <c r="C17" s="6">
        <f>C13+C10-$B$2</f>
        <v>-23095.24924795321</v>
      </c>
      <c r="D17" s="6">
        <f>D13+D10-$B$2</f>
        <v>0</v>
      </c>
    </row>
    <row r="19" spans="1:2" ht="12.75">
      <c r="A19" s="5" t="s">
        <v>11</v>
      </c>
      <c r="B19" s="6">
        <f>(B9+B10)/(1-B11/B8)</f>
        <v>133333.3333333333</v>
      </c>
    </row>
    <row r="20" spans="1:2" ht="12.75">
      <c r="A20" s="5" t="s">
        <v>12</v>
      </c>
      <c r="B20" s="6">
        <f>((B9+B10)*0.65+B2-B10)/(0.65*(1-(B11/B8)))</f>
        <v>251770.50896386255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</dc:creator>
  <cp:keywords/>
  <dc:description/>
  <cp:lastModifiedBy>ITC</cp:lastModifiedBy>
  <dcterms:created xsi:type="dcterms:W3CDTF">2006-12-12T08:54:56Z</dcterms:created>
  <dcterms:modified xsi:type="dcterms:W3CDTF">2007-01-15T12:45:08Z</dcterms:modified>
  <cp:category/>
  <cp:version/>
  <cp:contentType/>
  <cp:contentStatus/>
</cp:coreProperties>
</file>