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6"/>
  </bookViews>
  <sheets>
    <sheet name="1 the Capital Structure" sheetId="1" r:id="rId1"/>
    <sheet name="2 WACC" sheetId="2" r:id="rId2"/>
    <sheet name="3 rs" sheetId="6" r:id="rId3"/>
    <sheet name="4 rd" sheetId="3" r:id="rId4"/>
    <sheet name="5 rp" sheetId="5" r:id="rId5"/>
    <sheet name="6 weights " sheetId="7" r:id="rId6"/>
    <sheet name="7 Calcuating WACC" sheetId="8" r:id="rId7"/>
  </sheets>
  <calcPr calcId="145621"/>
</workbook>
</file>

<file path=xl/calcChain.xml><?xml version="1.0" encoding="utf-8"?>
<calcChain xmlns="http://schemas.openxmlformats.org/spreadsheetml/2006/main">
  <c r="Q35" i="7" l="1"/>
  <c r="Q32" i="7"/>
  <c r="Q31" i="7"/>
  <c r="O36" i="7"/>
  <c r="Q36" i="7" s="1"/>
  <c r="J26" i="7"/>
  <c r="J27" i="7"/>
  <c r="J28" i="7"/>
  <c r="J29" i="7"/>
  <c r="J30" i="7"/>
  <c r="J31" i="7"/>
  <c r="J32" i="7"/>
  <c r="J33" i="7"/>
  <c r="J34" i="7"/>
  <c r="J35" i="7"/>
  <c r="J36" i="7"/>
  <c r="C36" i="7"/>
  <c r="C29" i="7"/>
  <c r="M48" i="3"/>
  <c r="N48" i="3"/>
  <c r="K49" i="3"/>
  <c r="M49" i="3"/>
  <c r="E58" i="3" s="1"/>
  <c r="N49" i="3"/>
  <c r="E51" i="3" s="1"/>
  <c r="K50" i="3"/>
  <c r="M50" i="3"/>
  <c r="I58" i="3" s="1"/>
  <c r="N50" i="3"/>
  <c r="I51" i="3" s="1"/>
  <c r="B87" i="2" l="1"/>
  <c r="G82" i="2"/>
  <c r="F82" i="2"/>
  <c r="E82" i="2"/>
  <c r="E78" i="2"/>
  <c r="E69" i="2"/>
  <c r="L120" i="1"/>
  <c r="L36" i="7" l="1"/>
  <c r="B72" i="5"/>
  <c r="N36" i="7" l="1"/>
  <c r="N31" i="7"/>
  <c r="N35" i="7"/>
  <c r="N32" i="7"/>
  <c r="O15" i="7"/>
  <c r="J23" i="8" l="1"/>
  <c r="P6" i="8"/>
  <c r="L12" i="8" s="1"/>
  <c r="P5" i="8"/>
  <c r="J17" i="8" s="1"/>
  <c r="P4" i="8"/>
  <c r="J12" i="8" s="1"/>
  <c r="I5" i="8"/>
  <c r="H12" i="8" s="1"/>
  <c r="C6" i="8"/>
  <c r="D12" i="8" s="1"/>
  <c r="J28" i="8" l="1"/>
  <c r="D17" i="8"/>
  <c r="H17" i="8"/>
  <c r="L17" i="8"/>
  <c r="E170" i="6"/>
  <c r="E169" i="6"/>
  <c r="E168" i="6"/>
  <c r="O14" i="7"/>
  <c r="E22" i="7"/>
  <c r="O13" i="7" s="1"/>
  <c r="E21" i="7"/>
  <c r="O12" i="7" s="1"/>
  <c r="E20" i="7"/>
  <c r="O10" i="7" s="1"/>
  <c r="E19" i="7"/>
  <c r="O8" i="7" s="1"/>
  <c r="L14" i="7"/>
  <c r="J13" i="7"/>
  <c r="L13" i="7" s="1"/>
  <c r="J12" i="7"/>
  <c r="L12" i="7" s="1"/>
  <c r="J10" i="7"/>
  <c r="L10" i="7" s="1"/>
  <c r="C9" i="7"/>
  <c r="C16" i="7" s="1"/>
  <c r="J8" i="7"/>
  <c r="J9" i="7" s="1"/>
  <c r="H159" i="6"/>
  <c r="B159" i="6"/>
  <c r="B74" i="6"/>
  <c r="C83" i="6" s="1"/>
  <c r="C169" i="6" s="1"/>
  <c r="K161" i="6" l="1"/>
  <c r="J167" i="6" s="1"/>
  <c r="J15" i="7"/>
  <c r="J16" i="7" s="1"/>
  <c r="O11" i="7"/>
  <c r="J11" i="7"/>
  <c r="L15" i="7"/>
  <c r="L8" i="7"/>
  <c r="L11" i="7" s="1"/>
  <c r="B40" i="6"/>
  <c r="C82" i="6" s="1"/>
  <c r="J52" i="5"/>
  <c r="J117" i="1"/>
  <c r="J119" i="1" s="1"/>
  <c r="J116" i="1"/>
  <c r="L116" i="1" s="1"/>
  <c r="J114" i="1"/>
  <c r="L114" i="1" s="1"/>
  <c r="J112" i="1"/>
  <c r="J113" i="1" s="1"/>
  <c r="E54" i="5"/>
  <c r="E56" i="5" s="1"/>
  <c r="I53" i="3"/>
  <c r="I55" i="3" s="1"/>
  <c r="I56" i="3" s="1"/>
  <c r="E53" i="3"/>
  <c r="I59" i="3" l="1"/>
  <c r="I60" i="3"/>
  <c r="E59" i="3"/>
  <c r="E60" i="3"/>
  <c r="I71" i="3"/>
  <c r="I79" i="3"/>
  <c r="E55" i="3"/>
  <c r="E56" i="3" s="1"/>
  <c r="O16" i="7"/>
  <c r="Q16" i="7" s="1"/>
  <c r="L16" i="7"/>
  <c r="N16" i="7" s="1"/>
  <c r="N11" i="7"/>
  <c r="C84" i="6"/>
  <c r="C168" i="6"/>
  <c r="C170" i="6" s="1"/>
  <c r="J51" i="5"/>
  <c r="J53" i="5" s="1"/>
  <c r="I4" i="8" s="1"/>
  <c r="L112" i="1"/>
  <c r="L115" i="1"/>
  <c r="J115" i="1"/>
  <c r="J120" i="1" s="1"/>
  <c r="I87" i="2"/>
  <c r="H87" i="2"/>
  <c r="F87" i="2"/>
  <c r="E87" i="2"/>
  <c r="C87" i="2"/>
  <c r="F78" i="2"/>
  <c r="G78" i="2"/>
  <c r="B72" i="2"/>
  <c r="C70" i="2"/>
  <c r="E70" i="2" s="1"/>
  <c r="F80" i="2" s="1"/>
  <c r="C71" i="2"/>
  <c r="E71" i="2" s="1"/>
  <c r="C69" i="2"/>
  <c r="E62" i="3" l="1"/>
  <c r="E65" i="3" s="1"/>
  <c r="A71" i="3" s="1"/>
  <c r="F12" i="8"/>
  <c r="F28" i="8"/>
  <c r="F23" i="8"/>
  <c r="F17" i="8"/>
  <c r="D71" i="3"/>
  <c r="D79" i="3"/>
  <c r="E63" i="3"/>
  <c r="I66" i="3" s="1"/>
  <c r="G79" i="3" s="1"/>
  <c r="Q12" i="7"/>
  <c r="I6" i="8" s="1"/>
  <c r="Q11" i="7"/>
  <c r="C7" i="8" s="1"/>
  <c r="D23" i="8" s="1"/>
  <c r="Q15" i="7"/>
  <c r="P7" i="8" s="1"/>
  <c r="N12" i="7"/>
  <c r="N15" i="7"/>
  <c r="B88" i="2"/>
  <c r="E80" i="2"/>
  <c r="G80" i="2"/>
  <c r="C72" i="2"/>
  <c r="I65" i="3" l="1"/>
  <c r="G71" i="3" s="1"/>
  <c r="E73" i="3" s="1"/>
  <c r="C4" i="8" s="1"/>
  <c r="B12" i="8" s="1"/>
  <c r="L28" i="8"/>
  <c r="L23" i="8"/>
  <c r="D28" i="8"/>
  <c r="H28" i="8"/>
  <c r="H23" i="8"/>
  <c r="E66" i="3"/>
  <c r="A79" i="3" s="1"/>
  <c r="E81" i="3" s="1"/>
  <c r="E72" i="2"/>
  <c r="E73" i="2" s="1"/>
  <c r="F79" i="2"/>
  <c r="F81" i="2" s="1"/>
  <c r="G79" i="2"/>
  <c r="G81" i="2" s="1"/>
  <c r="E79" i="2"/>
  <c r="E81" i="2" s="1"/>
  <c r="B13" i="8" l="1"/>
  <c r="B17" i="8"/>
  <c r="B18" i="8" s="1"/>
  <c r="E75" i="3"/>
  <c r="E83" i="3"/>
  <c r="C5" i="8"/>
  <c r="B23" i="8" s="1"/>
  <c r="C113" i="1"/>
  <c r="C120" i="1" s="1"/>
  <c r="L117" i="1"/>
  <c r="L119" i="1" s="1"/>
  <c r="N116" i="1" s="1"/>
  <c r="L118" i="1"/>
  <c r="B24" i="8" l="1"/>
  <c r="B28" i="8"/>
  <c r="B29" i="8" s="1"/>
  <c r="N115" i="1"/>
  <c r="N120" i="1"/>
  <c r="N119" i="1"/>
</calcChain>
</file>

<file path=xl/comments1.xml><?xml version="1.0" encoding="utf-8"?>
<comments xmlns="http://schemas.openxmlformats.org/spreadsheetml/2006/main">
  <authors>
    <author>Author</author>
  </authors>
  <commentList>
    <comment ref="K48" authorId="0">
      <text>
        <r>
          <rPr>
            <b/>
            <sz val="9"/>
            <color indexed="81"/>
            <rFont val="Tahoma"/>
            <family val="2"/>
          </rPr>
          <t>This info is from the Balance Sheet shown in the first example in sheet "1 the Capital Structure"</t>
        </r>
      </text>
    </comment>
  </commentList>
</comments>
</file>

<file path=xl/sharedStrings.xml><?xml version="1.0" encoding="utf-8"?>
<sst xmlns="http://schemas.openxmlformats.org/spreadsheetml/2006/main" count="288" uniqueCount="140">
  <si>
    <t xml:space="preserve">Assets &amp; Claims Against Assets (Balance Sheet) </t>
  </si>
  <si>
    <t xml:space="preserve">Assets </t>
  </si>
  <si>
    <t>1-</t>
  </si>
  <si>
    <t>A/P</t>
  </si>
  <si>
    <t>Acc</t>
  </si>
  <si>
    <t>2-</t>
  </si>
  <si>
    <t>Debt</t>
  </si>
  <si>
    <t>3-</t>
  </si>
  <si>
    <t>Preferred Stock</t>
  </si>
  <si>
    <t>4-</t>
  </si>
  <si>
    <t>Retained earnings</t>
  </si>
  <si>
    <r>
      <t>Capital from debt holders</t>
    </r>
    <r>
      <rPr>
        <sz val="16"/>
        <color rgb="FF000000"/>
        <rFont val="Times New Roman"/>
        <family val="1"/>
      </rPr>
      <t xml:space="preserve"> (providers of such capital are considered investors)</t>
    </r>
  </si>
  <si>
    <r>
      <t>Capital from preferred stock holders</t>
    </r>
    <r>
      <rPr>
        <sz val="16"/>
        <color rgb="FF000000"/>
        <rFont val="Times New Roman"/>
        <family val="1"/>
      </rPr>
      <t xml:space="preserve"> (providers of such capital are considered investors)</t>
    </r>
  </si>
  <si>
    <r>
      <t>Capital from common equity</t>
    </r>
    <r>
      <rPr>
        <sz val="16"/>
        <color rgb="FF000000"/>
        <rFont val="Times New Roman"/>
        <family val="1"/>
      </rPr>
      <t xml:space="preserve"> (providers of such capital are considered investors)</t>
    </r>
  </si>
  <si>
    <t>These are capital from operations (providers of such capital are not considered investors)</t>
  </si>
  <si>
    <t>Deffered income taxes</t>
  </si>
  <si>
    <t>Investor-Supplied Capital:  Payables and Accruals are excluded because they come from operations, not from investors</t>
  </si>
  <si>
    <t>Assets</t>
  </si>
  <si>
    <t>Claims</t>
  </si>
  <si>
    <t>Book Value</t>
  </si>
  <si>
    <t>BV CS</t>
  </si>
  <si>
    <t>Market Value</t>
  </si>
  <si>
    <t>MV CS</t>
  </si>
  <si>
    <t>Cash</t>
  </si>
  <si>
    <t>Accounts payable</t>
  </si>
  <si>
    <t>Receivables</t>
  </si>
  <si>
    <t>Accruals</t>
  </si>
  <si>
    <t>Inventories</t>
  </si>
  <si>
    <t xml:space="preserve">   Total C.A.</t>
  </si>
  <si>
    <t xml:space="preserve">   Total C.L.</t>
  </si>
  <si>
    <t>Net fixed assets</t>
  </si>
  <si>
    <t xml:space="preserve">   Total  debt</t>
  </si>
  <si>
    <t xml:space="preserve">   Total common equity</t>
  </si>
  <si>
    <t>Total</t>
  </si>
  <si>
    <t xml:space="preserve">Total </t>
  </si>
  <si>
    <t>Example on how to calcuate the capital sturcture using the BVs</t>
  </si>
  <si>
    <t>Source</t>
  </si>
  <si>
    <t>Preferred</t>
  </si>
  <si>
    <t>Common</t>
  </si>
  <si>
    <t>Totals</t>
  </si>
  <si>
    <t xml:space="preserve">Asset total cost </t>
  </si>
  <si>
    <t>Capital Needed</t>
  </si>
  <si>
    <t>Min required return</t>
  </si>
  <si>
    <t>Asset must generate at least</t>
  </si>
  <si>
    <t>Return</t>
  </si>
  <si>
    <t xml:space="preserve">What will happen if the asset generate returns: 8%, 9.8%, and 11% </t>
  </si>
  <si>
    <t>Total Funds Availabe Total asset cost (1+r)</t>
  </si>
  <si>
    <t>Return of Common equity</t>
  </si>
  <si>
    <t>return = what common equity required</t>
  </si>
  <si>
    <t>reduce common equity value</t>
  </si>
  <si>
    <t>above what common equity required</t>
  </si>
  <si>
    <t>This is the WACC or the minium return that the asset must generate in order be able to cover the cost of capital</t>
  </si>
  <si>
    <t>Must be paid regardless what return the asset generates</t>
  </si>
  <si>
    <t>Less: Preferred</t>
  </si>
  <si>
    <t>Less: the cost of Debt</t>
  </si>
  <si>
    <t>OR using the forumula</t>
  </si>
  <si>
    <t>WACC</t>
  </si>
  <si>
    <t>+</t>
  </si>
  <si>
    <t>Weights</t>
  </si>
  <si>
    <t>Common equity=total funds-debt-Preferred</t>
  </si>
  <si>
    <t>N</t>
  </si>
  <si>
    <t>PV</t>
  </si>
  <si>
    <t>PMT</t>
  </si>
  <si>
    <t>FV</t>
  </si>
  <si>
    <t>I/Y</t>
  </si>
  <si>
    <t>all values in thousands</t>
  </si>
  <si>
    <t>Long-term debt (750 Bonds, par of $1000)</t>
  </si>
  <si>
    <t xml:space="preserve">For Notes payable: </t>
  </si>
  <si>
    <t>coupon rate</t>
  </si>
  <si>
    <t>frequency</t>
  </si>
  <si>
    <t>YTM</t>
  </si>
  <si>
    <t>For Bonds</t>
  </si>
  <si>
    <t># of Bonds</t>
  </si>
  <si>
    <t xml:space="preserve">Total debt cost before tax </t>
  </si>
  <si>
    <t>Tax rate</t>
  </si>
  <si>
    <t>Calcuating the cost of debt (rd)</t>
  </si>
  <si>
    <t># of Notepayables</t>
  </si>
  <si>
    <t>MV of notepayble</t>
  </si>
  <si>
    <t>MV of Bonds</t>
  </si>
  <si>
    <t xml:space="preserve">Total market value of debt </t>
  </si>
  <si>
    <t>Notes payable (110 notepayable, par of $1000)</t>
  </si>
  <si>
    <t xml:space="preserve">Common stock (10,000 share, par 13) </t>
  </si>
  <si>
    <t xml:space="preserve">Number </t>
  </si>
  <si>
    <t>par value</t>
  </si>
  <si>
    <t>notes payable</t>
  </si>
  <si>
    <t>L-T bonds</t>
  </si>
  <si>
    <t>preferred stock</t>
  </si>
  <si>
    <t>common stock</t>
  </si>
  <si>
    <t>Preferred stock (1,000 stock, par of $100)</t>
  </si>
  <si>
    <t>Calcuating the cost of preferred stock (rp)</t>
  </si>
  <si>
    <t>YTM=cost of PS</t>
  </si>
  <si>
    <t>OR</t>
  </si>
  <si>
    <t xml:space="preserve">price </t>
  </si>
  <si>
    <t>rp</t>
  </si>
  <si>
    <t>rf</t>
  </si>
  <si>
    <t>MRP</t>
  </si>
  <si>
    <t>Beta</t>
  </si>
  <si>
    <t>rs</t>
  </si>
  <si>
    <t>CAPM = 5.6% + 5% (1.48) = 13%</t>
  </si>
  <si>
    <t>Method</t>
  </si>
  <si>
    <t>CAPM</t>
  </si>
  <si>
    <t>Dis. Cash Flow</t>
  </si>
  <si>
    <r>
      <t>r</t>
    </r>
    <r>
      <rPr>
        <vertAlign val="subscript"/>
        <sz val="14"/>
        <color rgb="FF000000"/>
        <rFont val="Times New Roman"/>
        <family val="1"/>
      </rPr>
      <t>s</t>
    </r>
  </si>
  <si>
    <r>
      <t>Average r</t>
    </r>
    <r>
      <rPr>
        <vertAlign val="subscript"/>
        <sz val="14"/>
        <color rgb="FF000000"/>
        <rFont val="Times New Roman"/>
        <family val="1"/>
      </rPr>
      <t>s</t>
    </r>
  </si>
  <si>
    <t>D1</t>
  </si>
  <si>
    <t>g</t>
  </si>
  <si>
    <t>Po</t>
  </si>
  <si>
    <t>F</t>
  </si>
  <si>
    <t>&gt;</t>
  </si>
  <si>
    <t xml:space="preserve">the cost of retained earning of </t>
  </si>
  <si>
    <t>The difference between both returns is called the floataion cost adjustment  =</t>
  </si>
  <si>
    <r>
      <t>r</t>
    </r>
    <r>
      <rPr>
        <vertAlign val="subscript"/>
        <sz val="14"/>
        <color rgb="FF000000"/>
        <rFont val="Times New Roman"/>
        <family val="1"/>
      </rPr>
      <t xml:space="preserve">CE  </t>
    </r>
    <r>
      <rPr>
        <sz val="14"/>
        <color rgb="FF000000"/>
        <rFont val="Times New Roman"/>
        <family val="1"/>
      </rPr>
      <t>=  r</t>
    </r>
    <r>
      <rPr>
        <vertAlign val="subscript"/>
        <sz val="14"/>
        <color rgb="FF000000"/>
        <rFont val="Times New Roman"/>
        <family val="1"/>
      </rPr>
      <t xml:space="preserve">s  </t>
    </r>
    <r>
      <rPr>
        <sz val="14"/>
        <color rgb="FF000000"/>
        <rFont val="Times New Roman"/>
        <family val="1"/>
      </rPr>
      <t xml:space="preserve">+    flotation cost adjustment of </t>
    </r>
  </si>
  <si>
    <t>Market price</t>
  </si>
  <si>
    <t>Par Value</t>
  </si>
  <si>
    <t>Calculating the WACC using Book value weights</t>
  </si>
  <si>
    <r>
      <t>If the firm did not issue new equity, thus, r</t>
    </r>
    <r>
      <rPr>
        <b/>
        <u/>
        <vertAlign val="subscript"/>
        <sz val="16"/>
        <color theme="1"/>
        <rFont val="Calibri"/>
        <family val="2"/>
        <scheme val="minor"/>
      </rPr>
      <t>ce</t>
    </r>
    <r>
      <rPr>
        <b/>
        <u/>
        <sz val="16"/>
        <color theme="1"/>
        <rFont val="Calibri"/>
        <family val="2"/>
        <scheme val="minor"/>
      </rPr>
      <t>=r</t>
    </r>
    <r>
      <rPr>
        <b/>
        <u/>
        <vertAlign val="subscript"/>
        <sz val="16"/>
        <color theme="1"/>
        <rFont val="Calibri"/>
        <family val="2"/>
        <scheme val="minor"/>
      </rPr>
      <t>s</t>
    </r>
  </si>
  <si>
    <t xml:space="preserve">using the average </t>
  </si>
  <si>
    <t>Calculating the WACC using Market value weights</t>
  </si>
  <si>
    <t>BV of notepayble</t>
  </si>
  <si>
    <t>BV of Bonds</t>
  </si>
  <si>
    <t xml:space="preserve">Total book value of debt </t>
  </si>
  <si>
    <t>weights of each type of debt (BV)</t>
  </si>
  <si>
    <t>weights of each type of debt (MV)</t>
  </si>
  <si>
    <t>Total debt cost using the weights of the book value</t>
  </si>
  <si>
    <t>Total debt cost using the weights of the market value</t>
  </si>
  <si>
    <t xml:space="preserve">Total debt cost after tax </t>
  </si>
  <si>
    <t>using BV</t>
  </si>
  <si>
    <t>using MV</t>
  </si>
  <si>
    <t>x</t>
  </si>
  <si>
    <t>X</t>
  </si>
  <si>
    <t>=</t>
  </si>
  <si>
    <t>Inputs for WACC</t>
  </si>
  <si>
    <t>No new equity</t>
  </si>
  <si>
    <t>Issue new equity</t>
  </si>
  <si>
    <t xml:space="preserve">Tax rate </t>
  </si>
  <si>
    <t>Preferred Equity</t>
  </si>
  <si>
    <t>Common Equity</t>
  </si>
  <si>
    <r>
      <t>If the firm issue new equity, thus, r</t>
    </r>
    <r>
      <rPr>
        <b/>
        <u/>
        <vertAlign val="subscript"/>
        <sz val="16"/>
        <color rgb="FF0033CC"/>
        <rFont val="Calibri"/>
        <family val="2"/>
        <scheme val="minor"/>
      </rPr>
      <t>ce</t>
    </r>
    <r>
      <rPr>
        <b/>
        <u/>
        <sz val="16"/>
        <color theme="1"/>
        <rFont val="Calibri"/>
        <family val="2"/>
        <scheme val="minor"/>
      </rPr>
      <t/>
    </r>
  </si>
  <si>
    <t>Common Stock</t>
  </si>
  <si>
    <t>Weighted Average Cost of Capital (WACC)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</si>
</sst>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000000"/>
      <name val="Times New Roman"/>
      <family val="1"/>
    </font>
    <font>
      <b/>
      <sz val="16"/>
      <color rgb="FF000000"/>
      <name val="Times New Roman"/>
      <family val="1"/>
    </font>
    <font>
      <sz val="16"/>
      <color theme="1"/>
      <name val="Calibri"/>
      <family val="2"/>
      <scheme val="minor"/>
    </font>
    <font>
      <sz val="16"/>
      <color rgb="FF000000"/>
      <name val="Times New Roman"/>
      <family val="1"/>
    </font>
    <font>
      <sz val="16"/>
      <color rgb="FFFF0000"/>
      <name val="Times New Roman"/>
      <family val="1"/>
    </font>
    <font>
      <sz val="14"/>
      <color theme="1"/>
      <name val="Calibri"/>
      <family val="2"/>
      <scheme val="minor"/>
    </font>
    <font>
      <sz val="14"/>
      <color rgb="FF000000"/>
      <name val="Times New Roman"/>
      <family val="1"/>
    </font>
    <font>
      <sz val="12"/>
      <color theme="1"/>
      <name val="Calibri"/>
      <family val="2"/>
      <scheme val="minor"/>
    </font>
    <font>
      <b/>
      <sz val="12"/>
      <color theme="1"/>
      <name val="Times New Roman"/>
      <family val="1"/>
    </font>
    <font>
      <b/>
      <sz val="12"/>
      <color rgb="FFFF0000"/>
      <name val="Times New Roman"/>
      <family val="1"/>
    </font>
    <font>
      <b/>
      <u/>
      <sz val="12"/>
      <color theme="1"/>
      <name val="Times New Roman"/>
      <family val="1"/>
    </font>
    <font>
      <b/>
      <sz val="12"/>
      <color rgb="FF00B0F0"/>
      <name val="Times New Roman"/>
      <family val="1"/>
    </font>
    <font>
      <sz val="12"/>
      <color theme="1"/>
      <name val="Times New Roman"/>
      <family val="1"/>
    </font>
    <font>
      <sz val="12"/>
      <color rgb="FF0070C0"/>
      <name val="Times New Roman"/>
      <family val="1"/>
    </font>
    <font>
      <b/>
      <sz val="11"/>
      <name val="Times New Roman"/>
      <family val="1"/>
    </font>
    <font>
      <sz val="11"/>
      <name val="Times New Roman"/>
      <family val="1"/>
    </font>
    <font>
      <sz val="16"/>
      <name val="Times New Roman"/>
      <family val="1"/>
    </font>
    <font>
      <sz val="11"/>
      <color rgb="FFFF0000"/>
      <name val="Times New Roman"/>
      <family val="1"/>
    </font>
    <font>
      <b/>
      <sz val="11"/>
      <color rgb="FFFF0000"/>
      <name val="Calibri"/>
      <family val="2"/>
      <scheme val="minor"/>
    </font>
    <font>
      <b/>
      <sz val="12"/>
      <color theme="1"/>
      <name val="Calibri"/>
      <family val="2"/>
      <scheme val="minor"/>
    </font>
    <font>
      <b/>
      <sz val="14"/>
      <color theme="1"/>
      <name val="Calibri"/>
      <family val="2"/>
      <scheme val="minor"/>
    </font>
    <font>
      <sz val="14"/>
      <color rgb="FF002060"/>
      <name val="Times New Roman"/>
      <family val="1"/>
    </font>
    <font>
      <u/>
      <sz val="11"/>
      <color theme="1"/>
      <name val="Calibri"/>
      <family val="2"/>
      <scheme val="minor"/>
    </font>
    <font>
      <b/>
      <sz val="14"/>
      <color rgb="FF002060"/>
      <name val="Times New Roman"/>
      <family val="1"/>
    </font>
    <font>
      <vertAlign val="subscript"/>
      <sz val="14"/>
      <color rgb="FF000000"/>
      <name val="Times New Roman"/>
      <family val="1"/>
    </font>
    <font>
      <b/>
      <u/>
      <sz val="14"/>
      <color rgb="FF000000"/>
      <name val="Times New Roman"/>
      <family val="1"/>
    </font>
    <font>
      <b/>
      <sz val="11"/>
      <color theme="1"/>
      <name val="Times New Roman"/>
      <family val="1"/>
    </font>
    <font>
      <b/>
      <u/>
      <sz val="16"/>
      <color theme="1"/>
      <name val="Calibri"/>
      <family val="2"/>
      <scheme val="minor"/>
    </font>
    <font>
      <u/>
      <sz val="16"/>
      <color theme="1"/>
      <name val="Calibri"/>
      <family val="2"/>
      <scheme val="minor"/>
    </font>
    <font>
      <b/>
      <u/>
      <vertAlign val="subscript"/>
      <sz val="16"/>
      <color theme="1"/>
      <name val="Calibri"/>
      <family val="2"/>
      <scheme val="minor"/>
    </font>
    <font>
      <sz val="14"/>
      <color rgb="FFFF0000"/>
      <name val="Times New Roman"/>
      <family val="1"/>
    </font>
    <font>
      <sz val="14"/>
      <color rgb="FF0033CC"/>
      <name val="Times New Roman"/>
      <family val="1"/>
    </font>
    <font>
      <sz val="11"/>
      <color rgb="FF0033CC"/>
      <name val="Calibri"/>
      <family val="2"/>
      <scheme val="minor"/>
    </font>
    <font>
      <b/>
      <sz val="11"/>
      <color rgb="FF0033CC"/>
      <name val="Calibri"/>
      <family val="2"/>
      <scheme val="minor"/>
    </font>
    <font>
      <b/>
      <sz val="14"/>
      <color rgb="FFFF0000"/>
      <name val="Times New Roman"/>
      <family val="1"/>
    </font>
    <font>
      <b/>
      <sz val="14"/>
      <color rgb="FF0033CC"/>
      <name val="Times New Roman"/>
      <family val="1"/>
    </font>
    <font>
      <sz val="18"/>
      <color theme="1"/>
      <name val="Calibri"/>
      <family val="2"/>
      <scheme val="minor"/>
    </font>
    <font>
      <b/>
      <u/>
      <sz val="18"/>
      <color theme="1"/>
      <name val="Calibri"/>
      <family val="2"/>
      <scheme val="minor"/>
    </font>
    <font>
      <b/>
      <sz val="16"/>
      <color theme="1"/>
      <name val="Calibri"/>
      <family val="2"/>
      <scheme val="minor"/>
    </font>
    <font>
      <b/>
      <u/>
      <sz val="18"/>
      <color rgb="FFFF0000"/>
      <name val="Calibri"/>
      <family val="2"/>
      <scheme val="minor"/>
    </font>
    <font>
      <b/>
      <u/>
      <sz val="16"/>
      <color rgb="FF0033CC"/>
      <name val="Calibri"/>
      <family val="2"/>
      <scheme val="minor"/>
    </font>
    <font>
      <b/>
      <u/>
      <vertAlign val="subscript"/>
      <sz val="16"/>
      <color rgb="FF0033CC"/>
      <name val="Calibri"/>
      <family val="2"/>
      <scheme val="minor"/>
    </font>
    <font>
      <b/>
      <sz val="28"/>
      <color theme="1"/>
      <name val="Calibri"/>
      <family val="2"/>
      <scheme val="minor"/>
    </font>
    <font>
      <b/>
      <sz val="9"/>
      <color indexed="81"/>
      <name val="Tahoma"/>
      <family val="2"/>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0" fillId="0" borderId="0" xfId="0" applyAlignment="1">
      <alignment horizontal="center" vertical="center"/>
    </xf>
    <xf numFmtId="0" fontId="0" fillId="0" borderId="1" xfId="0" applyBorder="1"/>
    <xf numFmtId="0" fontId="6" fillId="0" borderId="0" xfId="0" applyFont="1"/>
    <xf numFmtId="0" fontId="7" fillId="0" borderId="0" xfId="0" applyFont="1" applyAlignment="1">
      <alignment horizontal="center" vertical="center"/>
    </xf>
    <xf numFmtId="0" fontId="7" fillId="0" borderId="0" xfId="0" applyFont="1"/>
    <xf numFmtId="0" fontId="8" fillId="0" borderId="0" xfId="0" applyFont="1" applyAlignment="1">
      <alignment vertical="center"/>
    </xf>
    <xf numFmtId="0" fontId="7" fillId="0" borderId="0" xfId="0" applyFont="1" applyAlignment="1">
      <alignment horizontal="right" vertical="center"/>
    </xf>
    <xf numFmtId="0" fontId="9" fillId="0" borderId="0" xfId="0" applyFont="1"/>
    <xf numFmtId="0" fontId="10" fillId="0" borderId="0" xfId="0" applyFont="1"/>
    <xf numFmtId="0" fontId="6" fillId="0" borderId="0" xfId="0" applyFont="1" applyAlignment="1">
      <alignment horizontal="left"/>
    </xf>
    <xf numFmtId="0" fontId="8" fillId="0" borderId="0" xfId="0" applyFont="1" applyAlignment="1">
      <alignment horizontal="left" vertical="center"/>
    </xf>
    <xf numFmtId="0" fontId="7" fillId="0" borderId="5" xfId="0" applyFont="1" applyBorder="1" applyAlignment="1">
      <alignment vertical="center"/>
    </xf>
    <xf numFmtId="0" fontId="7" fillId="0" borderId="0" xfId="0" applyFont="1" applyAlignment="1">
      <alignment horizontal="left" vertical="center"/>
    </xf>
    <xf numFmtId="0" fontId="8" fillId="0" borderId="0" xfId="0" applyFont="1" applyBorder="1" applyAlignment="1">
      <alignment vertical="center"/>
    </xf>
    <xf numFmtId="0" fontId="0" fillId="0" borderId="7" xfId="0" applyBorder="1"/>
    <xf numFmtId="0" fontId="0" fillId="0" borderId="0" xfId="0" applyBorder="1" applyAlignment="1">
      <alignment horizontal="centerContinuous"/>
    </xf>
    <xf numFmtId="0" fontId="7" fillId="0" borderId="5" xfId="0" applyFont="1" applyBorder="1" applyAlignment="1">
      <alignment horizontal="center" vertical="center"/>
    </xf>
    <xf numFmtId="0" fontId="6" fillId="0" borderId="0" xfId="0" applyFont="1" applyAlignment="1">
      <alignment horizontal="center"/>
    </xf>
    <xf numFmtId="0" fontId="0" fillId="0" borderId="0" xfId="0" applyAlignment="1">
      <alignment horizontal="center"/>
    </xf>
    <xf numFmtId="0" fontId="5" fillId="0" borderId="1" xfId="0" applyFont="1" applyBorder="1" applyAlignment="1">
      <alignment horizontal="centerContinuous" vertical="center"/>
    </xf>
    <xf numFmtId="0" fontId="6" fillId="0" borderId="1" xfId="0" applyFont="1" applyBorder="1" applyAlignment="1">
      <alignment horizontal="centerContinuous"/>
    </xf>
    <xf numFmtId="0" fontId="0" fillId="0" borderId="1" xfId="0" applyBorder="1" applyAlignment="1">
      <alignment horizontal="centerContinuous"/>
    </xf>
    <xf numFmtId="0" fontId="7" fillId="0" borderId="7" xfId="0" applyFont="1" applyBorder="1" applyAlignment="1">
      <alignment horizontal="left" vertical="center"/>
    </xf>
    <xf numFmtId="10" fontId="0" fillId="0" borderId="0" xfId="0" applyNumberFormat="1"/>
    <xf numFmtId="0" fontId="12" fillId="2" borderId="5" xfId="0" applyFont="1" applyFill="1" applyBorder="1" applyAlignment="1">
      <alignment vertical="center"/>
    </xf>
    <xf numFmtId="0" fontId="16" fillId="2" borderId="2" xfId="0" applyFont="1" applyFill="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horizontal="center" vertical="center"/>
    </xf>
    <xf numFmtId="0" fontId="16" fillId="2" borderId="5" xfId="0" applyFont="1" applyFill="1" applyBorder="1" applyAlignment="1">
      <alignment vertical="center"/>
    </xf>
    <xf numFmtId="10" fontId="17" fillId="2" borderId="2" xfId="0" applyNumberFormat="1" applyFont="1" applyFill="1" applyBorder="1" applyAlignment="1">
      <alignment horizontal="right" vertical="center"/>
    </xf>
    <xf numFmtId="0" fontId="17" fillId="2" borderId="2" xfId="0" applyFont="1" applyFill="1" applyBorder="1" applyAlignment="1">
      <alignment vertical="center"/>
    </xf>
    <xf numFmtId="0" fontId="0" fillId="0" borderId="0" xfId="0" applyAlignment="1"/>
    <xf numFmtId="0" fontId="0" fillId="3" borderId="0" xfId="0" applyFill="1" applyAlignment="1"/>
    <xf numFmtId="10" fontId="0" fillId="0" borderId="0" xfId="2" applyNumberFormat="1" applyFont="1" applyAlignment="1">
      <alignment horizontal="center" vertical="center"/>
    </xf>
    <xf numFmtId="0" fontId="2" fillId="0" borderId="0" xfId="0" applyFont="1" applyAlignment="1"/>
    <xf numFmtId="0" fontId="3" fillId="4" borderId="0" xfId="0" applyFont="1" applyFill="1" applyAlignment="1"/>
    <xf numFmtId="0" fontId="0" fillId="4" borderId="0" xfId="0" applyFill="1" applyAlignment="1"/>
    <xf numFmtId="3" fontId="3" fillId="4" borderId="0" xfId="0" applyNumberFormat="1" applyFont="1" applyFill="1" applyAlignment="1"/>
    <xf numFmtId="0" fontId="18" fillId="4" borderId="1" xfId="0" applyFont="1" applyFill="1" applyBorder="1"/>
    <xf numFmtId="0" fontId="18" fillId="4" borderId="1" xfId="0" applyFont="1" applyFill="1" applyBorder="1" applyAlignment="1">
      <alignment horizontal="center" wrapText="1"/>
    </xf>
    <xf numFmtId="0" fontId="19" fillId="4" borderId="0" xfId="0" applyFont="1" applyFill="1"/>
    <xf numFmtId="9" fontId="19" fillId="4" borderId="0" xfId="0" applyNumberFormat="1" applyFont="1" applyFill="1"/>
    <xf numFmtId="44" fontId="19" fillId="4" borderId="0" xfId="1" applyFont="1" applyFill="1"/>
    <xf numFmtId="9" fontId="19" fillId="4" borderId="0" xfId="2" applyFont="1" applyFill="1" applyAlignment="1">
      <alignment horizontal="center" vertical="center"/>
    </xf>
    <xf numFmtId="164" fontId="19" fillId="4" borderId="0" xfId="1" applyNumberFormat="1" applyFont="1" applyFill="1"/>
    <xf numFmtId="9" fontId="19" fillId="4" borderId="0" xfId="2" applyNumberFormat="1" applyFont="1" applyFill="1" applyAlignment="1">
      <alignment horizontal="center" vertical="center"/>
    </xf>
    <xf numFmtId="0" fontId="19" fillId="4" borderId="6" xfId="0" applyFont="1" applyFill="1" applyBorder="1"/>
    <xf numFmtId="164" fontId="19" fillId="4" borderId="6" xfId="1" applyNumberFormat="1" applyFont="1" applyFill="1" applyBorder="1"/>
    <xf numFmtId="164" fontId="19" fillId="4" borderId="6" xfId="0" applyNumberFormat="1" applyFont="1" applyFill="1" applyBorder="1"/>
    <xf numFmtId="0" fontId="19" fillId="4" borderId="0" xfId="0" applyFont="1" applyFill="1" applyBorder="1" applyAlignment="1"/>
    <xf numFmtId="10" fontId="0" fillId="4" borderId="0" xfId="2" applyNumberFormat="1" applyFont="1" applyFill="1" applyAlignment="1">
      <alignment horizontal="center" vertical="center"/>
    </xf>
    <xf numFmtId="0" fontId="22" fillId="4" borderId="0" xfId="0" applyFont="1" applyFill="1" applyAlignment="1"/>
    <xf numFmtId="0" fontId="20" fillId="4" borderId="0" xfId="0" applyFont="1" applyFill="1" applyBorder="1" applyAlignment="1"/>
    <xf numFmtId="0" fontId="0" fillId="4" borderId="1" xfId="0" applyFill="1" applyBorder="1" applyAlignment="1"/>
    <xf numFmtId="9" fontId="18" fillId="4" borderId="1" xfId="0" applyNumberFormat="1" applyFont="1" applyFill="1" applyBorder="1" applyAlignment="1">
      <alignment horizontal="center" vertical="center"/>
    </xf>
    <xf numFmtId="10"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0" fontId="18" fillId="4" borderId="0" xfId="0" applyFont="1" applyFill="1" applyBorder="1"/>
    <xf numFmtId="9" fontId="18" fillId="4" borderId="0" xfId="0" applyNumberFormat="1" applyFont="1" applyFill="1" applyBorder="1"/>
    <xf numFmtId="3" fontId="18" fillId="4" borderId="0" xfId="0" applyNumberFormat="1" applyFont="1" applyFill="1" applyBorder="1" applyAlignment="1">
      <alignment horizontal="center" wrapText="1"/>
    </xf>
    <xf numFmtId="37" fontId="21" fillId="4" borderId="0" xfId="1" applyNumberFormat="1" applyFont="1" applyFill="1" applyAlignment="1">
      <alignment horizontal="center" vertical="center"/>
    </xf>
    <xf numFmtId="0" fontId="2" fillId="4" borderId="0" xfId="0" applyFont="1" applyFill="1" applyAlignment="1"/>
    <xf numFmtId="9" fontId="19" fillId="4" borderId="0" xfId="0" applyNumberFormat="1" applyFont="1" applyFill="1" applyBorder="1"/>
    <xf numFmtId="0" fontId="22" fillId="4" borderId="0" xfId="0" applyFont="1" applyFill="1" applyAlignment="1">
      <alignment horizontal="center" vertical="center" wrapText="1"/>
    </xf>
    <xf numFmtId="37" fontId="21" fillId="4" borderId="7" xfId="1" applyNumberFormat="1" applyFont="1" applyFill="1" applyBorder="1" applyAlignment="1">
      <alignment horizontal="center" vertical="center"/>
    </xf>
    <xf numFmtId="0" fontId="0" fillId="4" borderId="0" xfId="0" applyFill="1" applyBorder="1" applyAlignment="1"/>
    <xf numFmtId="37" fontId="18" fillId="4" borderId="0" xfId="1" applyNumberFormat="1" applyFont="1" applyFill="1" applyBorder="1" applyAlignment="1">
      <alignment horizontal="center" vertical="center"/>
    </xf>
    <xf numFmtId="0" fontId="3" fillId="4" borderId="0" xfId="0" applyFont="1" applyFill="1" applyBorder="1" applyAlignment="1"/>
    <xf numFmtId="0" fontId="18" fillId="4" borderId="1" xfId="0" applyFont="1" applyFill="1" applyBorder="1" applyAlignment="1">
      <alignment horizontal="center" vertical="center"/>
    </xf>
    <xf numFmtId="9" fontId="19" fillId="4" borderId="0" xfId="0" applyNumberFormat="1" applyFont="1" applyFill="1" applyAlignment="1">
      <alignment horizontal="center" vertical="center"/>
    </xf>
    <xf numFmtId="9" fontId="19" fillId="4" borderId="6" xfId="0" applyNumberFormat="1"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xf>
    <xf numFmtId="9" fontId="0" fillId="4" borderId="0" xfId="0" applyNumberFormat="1" applyFill="1" applyBorder="1" applyAlignment="1">
      <alignment horizontal="center"/>
    </xf>
    <xf numFmtId="165" fontId="0" fillId="4" borderId="0" xfId="0" applyNumberFormat="1" applyFill="1" applyBorder="1" applyAlignment="1">
      <alignment horizontal="center"/>
    </xf>
    <xf numFmtId="10" fontId="0" fillId="4" borderId="0" xfId="0" applyNumberFormat="1" applyFill="1" applyBorder="1" applyAlignment="1">
      <alignment horizontal="center"/>
    </xf>
    <xf numFmtId="0" fontId="6" fillId="4" borderId="0" xfId="0" applyFont="1" applyFill="1" applyAlignment="1"/>
    <xf numFmtId="0" fontId="23" fillId="4" borderId="0" xfId="0" applyFont="1" applyFill="1" applyAlignment="1"/>
    <xf numFmtId="0" fontId="3" fillId="4" borderId="0" xfId="0" applyFont="1" applyFill="1" applyBorder="1" applyAlignment="1">
      <alignment horizontal="left"/>
    </xf>
    <xf numFmtId="10" fontId="3" fillId="4" borderId="0" xfId="0" applyNumberFormat="1" applyFont="1" applyFill="1" applyBorder="1" applyAlignment="1">
      <alignment horizontal="center"/>
    </xf>
    <xf numFmtId="0" fontId="0" fillId="0" borderId="0" xfId="0" applyFill="1" applyAlignment="1"/>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xf>
    <xf numFmtId="9" fontId="0" fillId="0" borderId="0" xfId="0" applyNumberFormat="1" applyFill="1" applyBorder="1" applyAlignment="1">
      <alignment horizontal="center"/>
    </xf>
    <xf numFmtId="0" fontId="3" fillId="0" borderId="0" xfId="0" applyFont="1" applyFill="1" applyBorder="1" applyAlignment="1">
      <alignment horizontal="left"/>
    </xf>
    <xf numFmtId="10" fontId="3" fillId="0" borderId="0" xfId="0" applyNumberFormat="1" applyFont="1" applyFill="1" applyBorder="1" applyAlignment="1">
      <alignment horizontal="center"/>
    </xf>
    <xf numFmtId="165" fontId="0" fillId="0" borderId="0" xfId="0" applyNumberFormat="1" applyFill="1" applyBorder="1" applyAlignment="1">
      <alignment horizontal="center"/>
    </xf>
    <xf numFmtId="0" fontId="25" fillId="0" borderId="0" xfId="0" applyFont="1"/>
    <xf numFmtId="8" fontId="0" fillId="0" borderId="0" xfId="0" applyNumberFormat="1"/>
    <xf numFmtId="0" fontId="23" fillId="3" borderId="4" xfId="0" applyFont="1" applyFill="1" applyBorder="1" applyAlignment="1"/>
    <xf numFmtId="0" fontId="11" fillId="3" borderId="6" xfId="0" applyFont="1" applyFill="1" applyBorder="1" applyAlignment="1"/>
    <xf numFmtId="0" fontId="11" fillId="3" borderId="3" xfId="0" applyFont="1" applyFill="1" applyBorder="1" applyAlignment="1"/>
    <xf numFmtId="0" fontId="13" fillId="2" borderId="8" xfId="0" applyFont="1" applyFill="1" applyBorder="1" applyAlignment="1">
      <alignment horizontal="centerContinuous" vertical="center" wrapText="1"/>
    </xf>
    <xf numFmtId="0" fontId="13" fillId="2" borderId="9" xfId="0" applyFont="1" applyFill="1" applyBorder="1" applyAlignment="1">
      <alignment horizontal="centerContinuous" vertical="center" wrapText="1"/>
    </xf>
    <xf numFmtId="0" fontId="13" fillId="2" borderId="10" xfId="0" applyFont="1" applyFill="1" applyBorder="1" applyAlignment="1">
      <alignment horizontal="centerContinuous" vertical="center" wrapText="1"/>
    </xf>
    <xf numFmtId="0" fontId="12" fillId="2" borderId="9"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4" fillId="2" borderId="8" xfId="0" applyFont="1" applyFill="1" applyBorder="1" applyAlignment="1">
      <alignment vertical="center"/>
    </xf>
    <xf numFmtId="0" fontId="12" fillId="2" borderId="9" xfId="0" applyFont="1" applyFill="1" applyBorder="1" applyAlignment="1">
      <alignment vertical="center"/>
    </xf>
    <xf numFmtId="0" fontId="12" fillId="2" borderId="12" xfId="0" applyFont="1" applyFill="1" applyBorder="1" applyAlignment="1">
      <alignment vertical="center"/>
    </xf>
    <xf numFmtId="0" fontId="15" fillId="2" borderId="13" xfId="0" applyFont="1" applyFill="1" applyBorder="1" applyAlignment="1">
      <alignment vertical="center"/>
    </xf>
    <xf numFmtId="0" fontId="12" fillId="2" borderId="0" xfId="0" applyFont="1" applyFill="1" applyBorder="1" applyAlignment="1">
      <alignment vertical="center"/>
    </xf>
    <xf numFmtId="0" fontId="16" fillId="2" borderId="0" xfId="0" applyFont="1" applyFill="1" applyBorder="1" applyAlignment="1">
      <alignment vertical="center"/>
    </xf>
    <xf numFmtId="0" fontId="12" fillId="2" borderId="14" xfId="0" applyFont="1" applyFill="1" applyBorder="1" applyAlignment="1">
      <alignment vertical="center"/>
    </xf>
    <xf numFmtId="0" fontId="12" fillId="2" borderId="1" xfId="0" applyFont="1" applyFill="1" applyBorder="1" applyAlignment="1">
      <alignment vertical="center"/>
    </xf>
    <xf numFmtId="10" fontId="17" fillId="2" borderId="12" xfId="0" applyNumberFormat="1" applyFont="1" applyFill="1" applyBorder="1" applyAlignment="1">
      <alignment horizontal="right" vertical="center"/>
    </xf>
    <xf numFmtId="9" fontId="0" fillId="0" borderId="0" xfId="0" applyNumberFormat="1"/>
    <xf numFmtId="10" fontId="0" fillId="0" borderId="0" xfId="2" applyNumberFormat="1" applyFont="1"/>
    <xf numFmtId="3" fontId="0" fillId="0" borderId="0" xfId="0" applyNumberFormat="1"/>
    <xf numFmtId="0" fontId="25" fillId="0" borderId="7" xfId="0" applyFont="1" applyBorder="1"/>
    <xf numFmtId="0" fontId="0" fillId="0" borderId="17" xfId="0" applyBorder="1" applyAlignment="1">
      <alignment horizontal="centerContinuous"/>
    </xf>
    <xf numFmtId="9" fontId="0" fillId="0" borderId="17" xfId="0" applyNumberFormat="1" applyBorder="1" applyAlignment="1">
      <alignment horizontal="centerContinuous"/>
    </xf>
    <xf numFmtId="0" fontId="27" fillId="0" borderId="17" xfId="0" applyFont="1" applyBorder="1" applyAlignment="1">
      <alignment horizontal="centerContinuous"/>
    </xf>
    <xf numFmtId="0" fontId="25" fillId="0" borderId="18" xfId="0" applyFont="1" applyBorder="1"/>
    <xf numFmtId="0" fontId="0" fillId="0" borderId="19" xfId="0" applyBorder="1"/>
    <xf numFmtId="0" fontId="27" fillId="0" borderId="18" xfId="0" applyFont="1" applyBorder="1"/>
    <xf numFmtId="0" fontId="3" fillId="0" borderId="19" xfId="0" applyFont="1" applyBorder="1"/>
    <xf numFmtId="10" fontId="3" fillId="0" borderId="20" xfId="2" applyNumberFormat="1" applyFont="1" applyBorder="1"/>
    <xf numFmtId="0" fontId="3" fillId="0" borderId="0" xfId="0" applyFont="1"/>
    <xf numFmtId="0" fontId="27" fillId="0" borderId="7" xfId="0" applyFont="1" applyBorder="1"/>
    <xf numFmtId="0" fontId="3" fillId="0" borderId="7" xfId="0" applyFont="1" applyBorder="1"/>
    <xf numFmtId="9" fontId="0" fillId="0" borderId="20" xfId="0" applyNumberFormat="1" applyBorder="1"/>
    <xf numFmtId="10" fontId="0" fillId="0" borderId="0" xfId="2" applyNumberFormat="1" applyFont="1" applyAlignment="1">
      <alignment horizontal="right" vertical="center"/>
    </xf>
    <xf numFmtId="0" fontId="3" fillId="0" borderId="18" xfId="0" applyFont="1" applyBorder="1"/>
    <xf numFmtId="10" fontId="3" fillId="0" borderId="20" xfId="0" applyNumberFormat="1" applyFont="1" applyBorder="1" applyAlignment="1">
      <alignment horizontal="center"/>
    </xf>
    <xf numFmtId="10" fontId="3" fillId="0" borderId="20" xfId="2" applyNumberFormat="1" applyFont="1" applyBorder="1" applyAlignment="1">
      <alignment horizontal="center" vertical="center"/>
    </xf>
    <xf numFmtId="3" fontId="0" fillId="0" borderId="0" xfId="0" applyNumberFormat="1" applyAlignment="1">
      <alignment horizontal="center" vertical="center"/>
    </xf>
    <xf numFmtId="0" fontId="3" fillId="0" borderId="21" xfId="0" applyFont="1" applyBorder="1"/>
    <xf numFmtId="0" fontId="0" fillId="0" borderId="22" xfId="0" applyBorder="1" applyAlignment="1">
      <alignment horizontal="center" vertical="center"/>
    </xf>
    <xf numFmtId="0" fontId="3" fillId="0" borderId="23" xfId="0" applyFont="1" applyBorder="1"/>
    <xf numFmtId="0" fontId="0" fillId="0" borderId="24" xfId="0" applyBorder="1" applyAlignment="1">
      <alignment horizontal="center" vertical="center"/>
    </xf>
    <xf numFmtId="0" fontId="3" fillId="0" borderId="25" xfId="0" applyFont="1" applyBorder="1"/>
    <xf numFmtId="10" fontId="0" fillId="0" borderId="26" xfId="2" applyNumberFormat="1" applyFont="1" applyBorder="1" applyAlignment="1">
      <alignment horizontal="center" vertical="center"/>
    </xf>
    <xf numFmtId="9" fontId="0" fillId="0" borderId="0" xfId="0" applyNumberFormat="1" applyAlignment="1">
      <alignment horizontal="center" vertical="center"/>
    </xf>
    <xf numFmtId="10" fontId="3" fillId="0" borderId="20" xfId="0" applyNumberFormat="1" applyFont="1" applyBorder="1" applyAlignment="1">
      <alignment horizontal="center" vertical="center"/>
    </xf>
    <xf numFmtId="0" fontId="5" fillId="0" borderId="0" xfId="0" applyFont="1"/>
    <xf numFmtId="0" fontId="10" fillId="0" borderId="0" xfId="0" applyFont="1" applyBorder="1" applyAlignment="1">
      <alignment vertical="center"/>
    </xf>
    <xf numFmtId="10" fontId="10" fillId="0" borderId="0" xfId="0" applyNumberFormat="1" applyFont="1" applyBorder="1" applyAlignment="1">
      <alignment vertical="center"/>
    </xf>
    <xf numFmtId="0" fontId="10" fillId="0" borderId="18" xfId="0" applyFont="1" applyBorder="1"/>
    <xf numFmtId="0" fontId="10" fillId="0" borderId="1" xfId="0" applyFont="1" applyBorder="1" applyAlignment="1">
      <alignment vertical="center"/>
    </xf>
    <xf numFmtId="0" fontId="9" fillId="0" borderId="1" xfId="0" applyFont="1" applyBorder="1"/>
    <xf numFmtId="0" fontId="10" fillId="0" borderId="1" xfId="0" applyFont="1" applyBorder="1" applyAlignment="1">
      <alignment horizontal="center" vertical="center"/>
    </xf>
    <xf numFmtId="0" fontId="10" fillId="0" borderId="18" xfId="0" applyFont="1" applyBorder="1" applyAlignment="1">
      <alignment vertical="center"/>
    </xf>
    <xf numFmtId="0" fontId="9" fillId="0" borderId="19" xfId="0" applyFont="1" applyBorder="1"/>
    <xf numFmtId="10" fontId="10" fillId="0" borderId="20" xfId="0" applyNumberFormat="1" applyFont="1" applyBorder="1" applyAlignment="1">
      <alignment vertical="center"/>
    </xf>
    <xf numFmtId="0" fontId="4" fillId="0" borderId="18" xfId="0" applyFont="1" applyBorder="1"/>
    <xf numFmtId="0" fontId="24" fillId="0" borderId="0" xfId="0" applyFont="1"/>
    <xf numFmtId="10" fontId="9" fillId="0" borderId="0" xfId="0" applyNumberFormat="1" applyFont="1"/>
    <xf numFmtId="9" fontId="9" fillId="0" borderId="0" xfId="0" applyNumberFormat="1" applyFont="1"/>
    <xf numFmtId="0" fontId="24" fillId="0" borderId="18" xfId="0" applyFont="1" applyBorder="1"/>
    <xf numFmtId="9" fontId="24" fillId="0" borderId="20" xfId="2" applyNumberFormat="1" applyFont="1" applyBorder="1"/>
    <xf numFmtId="0" fontId="10" fillId="0" borderId="0" xfId="0" applyFont="1" applyAlignment="1">
      <alignment horizontal="center"/>
    </xf>
    <xf numFmtId="10" fontId="10" fillId="0" borderId="0" xfId="2" applyNumberFormat="1" applyFont="1" applyAlignment="1">
      <alignment horizontal="center"/>
    </xf>
    <xf numFmtId="10" fontId="10" fillId="0" borderId="20" xfId="2" applyNumberFormat="1" applyFont="1" applyBorder="1" applyAlignment="1">
      <alignment horizontal="center"/>
    </xf>
    <xf numFmtId="9" fontId="10" fillId="0" borderId="0" xfId="0" applyNumberFormat="1" applyFont="1" applyAlignment="1">
      <alignment horizontal="center"/>
    </xf>
    <xf numFmtId="0" fontId="10" fillId="0" borderId="0" xfId="0" applyFont="1" applyBorder="1"/>
    <xf numFmtId="10" fontId="4" fillId="0" borderId="0" xfId="2" applyNumberFormat="1" applyFont="1" applyBorder="1"/>
    <xf numFmtId="0" fontId="29" fillId="0" borderId="0" xfId="0" applyFont="1" applyFill="1" applyBorder="1"/>
    <xf numFmtId="0" fontId="3" fillId="0" borderId="0" xfId="0" applyFont="1" applyAlignment="1">
      <alignment horizontal="center" vertical="center"/>
    </xf>
    <xf numFmtId="0" fontId="10" fillId="0" borderId="1" xfId="0" applyFont="1" applyBorder="1" applyAlignment="1">
      <alignment horizontal="left" vertical="center"/>
    </xf>
    <xf numFmtId="10" fontId="10" fillId="0" borderId="1" xfId="2" applyNumberFormat="1" applyFont="1" applyBorder="1" applyAlignment="1">
      <alignment horizontal="left" vertical="center"/>
    </xf>
    <xf numFmtId="2" fontId="0" fillId="0" borderId="0" xfId="0" applyNumberFormat="1" applyAlignment="1">
      <alignment horizontal="centerContinuous"/>
    </xf>
    <xf numFmtId="9" fontId="0" fillId="0" borderId="0" xfId="2" applyFont="1" applyAlignment="1">
      <alignment horizontal="centerContinuous"/>
    </xf>
    <xf numFmtId="10" fontId="10" fillId="0" borderId="19" xfId="0" applyNumberFormat="1" applyFont="1" applyBorder="1" applyAlignment="1">
      <alignment vertical="center"/>
    </xf>
    <xf numFmtId="2" fontId="0" fillId="0" borderId="19" xfId="0" applyNumberFormat="1" applyBorder="1" applyAlignment="1">
      <alignment horizontal="centerContinuous"/>
    </xf>
    <xf numFmtId="9" fontId="0" fillId="0" borderId="19" xfId="2" applyFont="1" applyBorder="1" applyAlignment="1">
      <alignment horizontal="centerContinuous"/>
    </xf>
    <xf numFmtId="2" fontId="0" fillId="0" borderId="20" xfId="0" applyNumberFormat="1" applyBorder="1" applyAlignment="1">
      <alignment horizontal="centerContinuous"/>
    </xf>
    <xf numFmtId="10" fontId="10" fillId="0" borderId="0" xfId="0" applyNumberFormat="1" applyFont="1" applyBorder="1" applyAlignment="1">
      <alignment horizontal="centerContinuous" vertical="center"/>
    </xf>
    <xf numFmtId="10" fontId="10" fillId="0" borderId="19" xfId="0" applyNumberFormat="1" applyFont="1" applyBorder="1" applyAlignment="1">
      <alignment horizontal="centerContinuous" vertical="center"/>
    </xf>
    <xf numFmtId="0" fontId="4" fillId="0" borderId="0" xfId="0" applyFont="1" applyBorder="1"/>
    <xf numFmtId="10" fontId="10" fillId="0" borderId="15" xfId="2" applyNumberFormat="1" applyFont="1" applyBorder="1"/>
    <xf numFmtId="3" fontId="2" fillId="0" borderId="0" xfId="0" applyNumberFormat="1" applyFont="1" applyAlignment="1">
      <alignment horizontal="center" vertical="center"/>
    </xf>
    <xf numFmtId="0" fontId="30" fillId="4" borderId="0" xfId="0" applyFont="1" applyFill="1" applyBorder="1" applyAlignment="1">
      <alignment horizontal="center" vertical="center"/>
    </xf>
    <xf numFmtId="0" fontId="30" fillId="4" borderId="0" xfId="0" applyFont="1" applyFill="1" applyBorder="1" applyAlignment="1">
      <alignment horizontal="centerContinuous" vertical="center"/>
    </xf>
    <xf numFmtId="0" fontId="0" fillId="4" borderId="0" xfId="0" applyFont="1" applyFill="1" applyAlignment="1">
      <alignment horizontal="centerContinuous"/>
    </xf>
    <xf numFmtId="10" fontId="17"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10" fontId="17" fillId="2" borderId="12" xfId="0" applyNumberFormat="1" applyFont="1" applyFill="1" applyBorder="1" applyAlignment="1">
      <alignment horizontal="center" vertical="center"/>
    </xf>
    <xf numFmtId="0" fontId="26" fillId="4" borderId="0" xfId="0" applyFont="1" applyFill="1" applyAlignment="1"/>
    <xf numFmtId="0" fontId="31" fillId="4" borderId="0" xfId="0" applyFont="1" applyFill="1" applyAlignment="1"/>
    <xf numFmtId="0" fontId="32" fillId="4" borderId="0" xfId="0" applyFont="1" applyFill="1" applyAlignment="1"/>
    <xf numFmtId="0" fontId="31" fillId="3" borderId="0" xfId="0" applyFont="1" applyFill="1" applyAlignment="1"/>
    <xf numFmtId="0" fontId="32" fillId="3" borderId="0" xfId="0" applyFont="1" applyFill="1" applyAlignment="1"/>
    <xf numFmtId="0" fontId="26" fillId="3" borderId="0" xfId="0" applyFont="1" applyFill="1" applyAlignment="1"/>
    <xf numFmtId="0" fontId="0" fillId="3" borderId="0" xfId="0" applyFill="1" applyBorder="1" applyAlignment="1"/>
    <xf numFmtId="0" fontId="0" fillId="3" borderId="0" xfId="0" applyFill="1" applyBorder="1" applyAlignment="1">
      <alignment horizontal="center" vertical="center"/>
    </xf>
    <xf numFmtId="0" fontId="0" fillId="3" borderId="0" xfId="0" applyFill="1" applyBorder="1" applyAlignment="1">
      <alignment horizontal="center"/>
    </xf>
    <xf numFmtId="10" fontId="0" fillId="3" borderId="0" xfId="0" applyNumberFormat="1" applyFill="1" applyBorder="1" applyAlignment="1">
      <alignment horizontal="center"/>
    </xf>
    <xf numFmtId="0" fontId="3" fillId="3" borderId="0" xfId="0" applyFont="1" applyFill="1" applyBorder="1" applyAlignment="1">
      <alignment horizontal="left"/>
    </xf>
    <xf numFmtId="10" fontId="3" fillId="3" borderId="0" xfId="0" applyNumberFormat="1" applyFont="1" applyFill="1" applyBorder="1" applyAlignment="1">
      <alignment horizontal="center"/>
    </xf>
    <xf numFmtId="165" fontId="0" fillId="3" borderId="0" xfId="0" applyNumberFormat="1" applyFill="1" applyBorder="1" applyAlignment="1">
      <alignment horizontal="center"/>
    </xf>
    <xf numFmtId="9" fontId="0" fillId="3" borderId="0" xfId="0" applyNumberFormat="1" applyFill="1" applyBorder="1" applyAlignment="1">
      <alignment horizontal="center"/>
    </xf>
    <xf numFmtId="10" fontId="0" fillId="5" borderId="0" xfId="0" applyNumberFormat="1" applyFill="1" applyBorder="1" applyAlignment="1">
      <alignment horizontal="center"/>
    </xf>
    <xf numFmtId="3" fontId="3" fillId="0" borderId="0" xfId="0" applyNumberFormat="1" applyFont="1"/>
    <xf numFmtId="0" fontId="0" fillId="0" borderId="7" xfId="0" applyBorder="1" applyAlignment="1">
      <alignment horizontal="centerContinuous"/>
    </xf>
    <xf numFmtId="0" fontId="3" fillId="0" borderId="0" xfId="0" applyFont="1" applyBorder="1"/>
    <xf numFmtId="10" fontId="3" fillId="0" borderId="0" xfId="2" applyNumberFormat="1" applyFont="1" applyBorder="1" applyAlignment="1">
      <alignment horizontal="center" vertical="center"/>
    </xf>
    <xf numFmtId="10" fontId="0" fillId="0" borderId="0" xfId="0" applyNumberFormat="1" applyAlignment="1">
      <alignment horizontal="left"/>
    </xf>
    <xf numFmtId="0" fontId="3" fillId="0" borderId="0" xfId="0" applyFont="1" applyAlignment="1">
      <alignment horizontal="left" vertical="center"/>
    </xf>
    <xf numFmtId="10" fontId="2" fillId="0" borderId="0" xfId="0" applyNumberFormat="1" applyFont="1"/>
    <xf numFmtId="0" fontId="34" fillId="0" borderId="0" xfId="0" applyFont="1"/>
    <xf numFmtId="0" fontId="2" fillId="0" borderId="0" xfId="0" applyFont="1"/>
    <xf numFmtId="3" fontId="2" fillId="0" borderId="0" xfId="0" applyNumberFormat="1" applyFont="1"/>
    <xf numFmtId="0" fontId="35" fillId="0" borderId="0" xfId="0" applyFont="1"/>
    <xf numFmtId="0" fontId="36" fillId="0" borderId="0" xfId="0" applyFont="1"/>
    <xf numFmtId="3" fontId="36" fillId="0" borderId="0" xfId="0" applyNumberFormat="1" applyFont="1"/>
    <xf numFmtId="3" fontId="37" fillId="0" borderId="0" xfId="0" applyNumberFormat="1" applyFont="1"/>
    <xf numFmtId="0" fontId="35" fillId="0" borderId="7" xfId="0" applyFont="1" applyBorder="1"/>
    <xf numFmtId="0" fontId="36" fillId="0" borderId="7" xfId="0" applyFont="1" applyBorder="1"/>
    <xf numFmtId="10" fontId="37" fillId="0" borderId="7" xfId="2" applyNumberFormat="1" applyFont="1" applyBorder="1"/>
    <xf numFmtId="0" fontId="37" fillId="0" borderId="7" xfId="0" applyFont="1" applyBorder="1"/>
    <xf numFmtId="3" fontId="22" fillId="0" borderId="0" xfId="0" applyNumberFormat="1" applyFont="1"/>
    <xf numFmtId="0" fontId="34" fillId="0" borderId="0" xfId="0" applyFont="1" applyBorder="1"/>
    <xf numFmtId="10" fontId="22" fillId="0" borderId="0" xfId="2" applyNumberFormat="1" applyFont="1"/>
    <xf numFmtId="0" fontId="38" fillId="0" borderId="7" xfId="0" applyFont="1" applyBorder="1" applyAlignment="1">
      <alignment horizontal="centerContinuous"/>
    </xf>
    <xf numFmtId="0" fontId="38" fillId="0" borderId="0" xfId="0" applyFont="1"/>
    <xf numFmtId="0" fontId="39" fillId="0" borderId="7" xfId="0" applyFont="1" applyBorder="1" applyAlignment="1">
      <alignment horizontal="centerContinuous"/>
    </xf>
    <xf numFmtId="0" fontId="39" fillId="0" borderId="0" xfId="0" applyFont="1"/>
    <xf numFmtId="10" fontId="36" fillId="0" borderId="0" xfId="0" applyNumberFormat="1" applyFont="1"/>
    <xf numFmtId="0" fontId="41" fillId="0" borderId="0" xfId="0" applyFont="1"/>
    <xf numFmtId="0" fontId="42" fillId="0" borderId="7" xfId="0" applyFont="1" applyBorder="1" applyAlignment="1">
      <alignment horizontal="centerContinuous"/>
    </xf>
    <xf numFmtId="0" fontId="22" fillId="0" borderId="0" xfId="0" applyFont="1" applyAlignment="1">
      <alignment horizontal="left" vertical="center"/>
    </xf>
    <xf numFmtId="0" fontId="37" fillId="0" borderId="0" xfId="0" applyFont="1" applyAlignment="1">
      <alignment horizontal="left" vertical="center"/>
    </xf>
    <xf numFmtId="10" fontId="0" fillId="4" borderId="0" xfId="0" applyNumberFormat="1" applyFill="1" applyBorder="1" applyAlignment="1">
      <alignment horizontal="right"/>
    </xf>
    <xf numFmtId="0" fontId="43" fillId="6" borderId="0" xfId="0" applyFont="1" applyFill="1" applyAlignment="1">
      <alignment horizontal="centerContinuous"/>
    </xf>
    <xf numFmtId="0" fontId="40" fillId="6" borderId="0" xfId="0" applyFont="1" applyFill="1" applyAlignment="1">
      <alignment horizontal="centerContinuous"/>
    </xf>
    <xf numFmtId="0" fontId="42" fillId="0" borderId="0" xfId="0" applyFont="1" applyBorder="1" applyAlignment="1">
      <alignment horizontal="centerContinuous"/>
    </xf>
    <xf numFmtId="0" fontId="44" fillId="3" borderId="0" xfId="0" applyFont="1" applyFill="1" applyAlignment="1"/>
    <xf numFmtId="0" fontId="44" fillId="4" borderId="0" xfId="0" applyFont="1" applyFill="1" applyAlignment="1"/>
    <xf numFmtId="10" fontId="0" fillId="5" borderId="0" xfId="0" applyNumberFormat="1" applyFill="1" applyBorder="1" applyAlignment="1">
      <alignment horizontal="right"/>
    </xf>
    <xf numFmtId="10" fontId="0" fillId="3" borderId="0" xfId="0" applyNumberFormat="1" applyFill="1" applyBorder="1" applyAlignment="1">
      <alignment horizontal="right"/>
    </xf>
    <xf numFmtId="9" fontId="0" fillId="0" borderId="24" xfId="0" applyNumberFormat="1" applyBorder="1" applyAlignment="1">
      <alignment horizontal="center" vertical="center"/>
    </xf>
    <xf numFmtId="10" fontId="0" fillId="0" borderId="26" xfId="0" applyNumberFormat="1" applyBorder="1" applyAlignment="1">
      <alignment horizontal="center" vertical="center"/>
    </xf>
    <xf numFmtId="0" fontId="16" fillId="2" borderId="2" xfId="0" applyFont="1" applyFill="1" applyBorder="1" applyAlignment="1">
      <alignment horizontal="center" vertical="center"/>
    </xf>
    <xf numFmtId="10" fontId="18" fillId="6" borderId="0" xfId="2" applyNumberFormat="1" applyFont="1" applyFill="1" applyBorder="1" applyAlignment="1">
      <alignment horizontal="center" vertical="center"/>
    </xf>
    <xf numFmtId="10" fontId="18" fillId="7" borderId="0" xfId="2" applyNumberFormat="1" applyFont="1" applyFill="1" applyBorder="1" applyAlignment="1">
      <alignment horizontal="center" vertical="center"/>
    </xf>
    <xf numFmtId="10" fontId="18" fillId="5" borderId="0" xfId="2" applyNumberFormat="1" applyFont="1" applyFill="1" applyBorder="1" applyAlignment="1">
      <alignment horizontal="center" vertical="center"/>
    </xf>
    <xf numFmtId="0" fontId="46" fillId="0" borderId="0" xfId="0" applyFont="1" applyAlignment="1">
      <alignment horizontal="center" vertical="center"/>
    </xf>
    <xf numFmtId="3" fontId="16" fillId="2" borderId="5" xfId="0" applyNumberFormat="1" applyFont="1" applyFill="1" applyBorder="1" applyAlignment="1">
      <alignment horizontal="center" vertical="center"/>
    </xf>
    <xf numFmtId="3" fontId="16" fillId="2" borderId="0" xfId="0" applyNumberFormat="1" applyFont="1" applyFill="1" applyBorder="1" applyAlignment="1">
      <alignment horizontal="center" vertical="center"/>
    </xf>
    <xf numFmtId="6" fontId="13" fillId="2" borderId="9" xfId="0" applyNumberFormat="1" applyFont="1" applyFill="1" applyBorder="1" applyAlignment="1">
      <alignment horizontal="center" vertical="center"/>
    </xf>
    <xf numFmtId="6" fontId="13" fillId="2" borderId="12"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6" fontId="16" fillId="2" borderId="11" xfId="0" applyNumberFormat="1"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6" fontId="13" fillId="2" borderId="8" xfId="0" applyNumberFormat="1" applyFont="1" applyFill="1" applyBorder="1" applyAlignment="1">
      <alignment horizontal="center" vertical="center"/>
    </xf>
    <xf numFmtId="6" fontId="16" fillId="2" borderId="14"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6" fontId="16" fillId="2" borderId="5" xfId="0" applyNumberFormat="1" applyFont="1" applyFill="1" applyBorder="1" applyAlignment="1">
      <alignment horizontal="center" vertical="center"/>
    </xf>
    <xf numFmtId="6" fontId="16" fillId="2" borderId="0"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3" fontId="16" fillId="2" borderId="16" xfId="0" applyNumberFormat="1" applyFont="1" applyFill="1" applyBorder="1" applyAlignment="1">
      <alignment horizontal="center" vertical="center"/>
    </xf>
    <xf numFmtId="6" fontId="16" fillId="2" borderId="2"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6" fontId="16" fillId="2" borderId="6" xfId="0" applyNumberFormat="1" applyFont="1" applyFill="1" applyBorder="1" applyAlignment="1">
      <alignment horizontal="center" vertical="center"/>
    </xf>
    <xf numFmtId="6" fontId="16" fillId="2" borderId="3" xfId="0" applyNumberFormat="1" applyFont="1" applyFill="1" applyBorder="1" applyAlignment="1">
      <alignment horizontal="center" vertical="center"/>
    </xf>
    <xf numFmtId="3" fontId="16" fillId="2" borderId="2"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7" fillId="0" borderId="2" xfId="0" applyFont="1" applyBorder="1" applyAlignment="1">
      <alignment horizontal="center" vertical="center"/>
    </xf>
    <xf numFmtId="6" fontId="13" fillId="2" borderId="1" xfId="0" applyNumberFormat="1" applyFont="1" applyFill="1" applyBorder="1" applyAlignment="1">
      <alignment horizontal="center" vertical="center"/>
    </xf>
    <xf numFmtId="10" fontId="36" fillId="0" borderId="0" xfId="0" applyNumberFormat="1" applyFont="1" applyAlignment="1">
      <alignment horizontal="center"/>
    </xf>
    <xf numFmtId="10" fontId="2" fillId="0" borderId="0" xfId="0" applyNumberFormat="1" applyFont="1" applyAlignment="1">
      <alignment horizontal="center"/>
    </xf>
    <xf numFmtId="0" fontId="3" fillId="0" borderId="0" xfId="0" applyFont="1" applyAlignment="1">
      <alignment horizontal="center" vertical="center"/>
    </xf>
    <xf numFmtId="0" fontId="0" fillId="6" borderId="4" xfId="0" applyFill="1" applyBorder="1"/>
    <xf numFmtId="0" fontId="0" fillId="6" borderId="6" xfId="0" applyFill="1" applyBorder="1"/>
    <xf numFmtId="0" fontId="0" fillId="6" borderId="3" xfId="0" applyFill="1" applyBorder="1"/>
    <xf numFmtId="0" fontId="0" fillId="6" borderId="5" xfId="0" applyFill="1" applyBorder="1"/>
    <xf numFmtId="0" fontId="0" fillId="6" borderId="0" xfId="0" applyFill="1" applyBorder="1"/>
    <xf numFmtId="0" fontId="0" fillId="6" borderId="2" xfId="0" applyFill="1" applyBorder="1"/>
    <xf numFmtId="0" fontId="0" fillId="6" borderId="14" xfId="0" applyFill="1" applyBorder="1"/>
    <xf numFmtId="0" fontId="0" fillId="6" borderId="1" xfId="0" applyFill="1" applyBorder="1"/>
    <xf numFmtId="0" fontId="0" fillId="6" borderId="11" xfId="0" applyFill="1" applyBorder="1"/>
  </cellXfs>
  <cellStyles count="3">
    <cellStyle name="Currency" xfId="1" builtinId="4"/>
    <cellStyle name="Normal" xfId="0" builtinId="0"/>
    <cellStyle name="Percent" xfId="2" builtinId="5"/>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19050</xdr:rowOff>
    </xdr:from>
    <xdr:to>
      <xdr:col>18</xdr:col>
      <xdr:colOff>581025</xdr:colOff>
      <xdr:row>30</xdr:row>
      <xdr:rowOff>161926</xdr:rowOff>
    </xdr:to>
    <xdr:sp macro="" textlink="">
      <xdr:nvSpPr>
        <xdr:cNvPr id="2" name="TextBox 1"/>
        <xdr:cNvSpPr txBox="1"/>
      </xdr:nvSpPr>
      <xdr:spPr>
        <a:xfrm>
          <a:off x="47625" y="19050"/>
          <a:ext cx="11506200" cy="49053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600">
              <a:effectLst/>
              <a:latin typeface="Times New Roman"/>
              <a:ea typeface="Calibri"/>
              <a:cs typeface="Arial"/>
            </a:rPr>
            <a:t>The main goal of a publically owned firm or its management is to </a:t>
          </a:r>
          <a:r>
            <a:rPr lang="en-US" sz="1600">
              <a:solidFill>
                <a:srgbClr val="FF0000"/>
              </a:solidFill>
              <a:effectLst/>
              <a:latin typeface="Times New Roman"/>
              <a:ea typeface="Calibri"/>
              <a:cs typeface="Arial"/>
            </a:rPr>
            <a:t>maximize shareholders value or wealth</a:t>
          </a:r>
          <a:r>
            <a:rPr lang="en-US" sz="1600">
              <a:effectLst/>
              <a:latin typeface="Times New Roman"/>
              <a:ea typeface="Calibri"/>
              <a:cs typeface="Arial"/>
            </a:rPr>
            <a:t>.</a:t>
          </a:r>
          <a:endParaRPr lang="en-US" sz="1600">
            <a:effectLst/>
            <a:latin typeface="+mn-lt"/>
            <a:ea typeface="Calibri"/>
            <a:cs typeface="Arial"/>
          </a:endParaRPr>
        </a:p>
        <a:p>
          <a:pPr marL="0" marR="0">
            <a:lnSpc>
              <a:spcPct val="115000"/>
            </a:lnSpc>
            <a:spcBef>
              <a:spcPts val="0"/>
            </a:spcBef>
            <a:spcAft>
              <a:spcPts val="1000"/>
            </a:spcAft>
          </a:pPr>
          <a:r>
            <a:rPr lang="en-US" sz="1600">
              <a:effectLst/>
              <a:latin typeface="Times New Roman"/>
              <a:ea typeface="Calibri"/>
              <a:cs typeface="Times New Roman"/>
              <a:sym typeface="Wingdings"/>
            </a:rPr>
            <a:t></a:t>
          </a:r>
          <a:r>
            <a:rPr lang="en-US" sz="1600">
              <a:effectLst/>
              <a:latin typeface="Times New Roman"/>
              <a:ea typeface="Calibri"/>
              <a:cs typeface="Arial"/>
            </a:rPr>
            <a:t>To do that firm must grow and remain competitive by </a:t>
          </a:r>
          <a:r>
            <a:rPr lang="en-US" sz="1600">
              <a:solidFill>
                <a:srgbClr val="002060"/>
              </a:solidFill>
              <a:effectLst/>
              <a:latin typeface="Times New Roman"/>
              <a:ea typeface="Calibri"/>
              <a:cs typeface="Arial"/>
            </a:rPr>
            <a:t>investing in profitable projects, improve existing products, and operate more efficiently [project valuation]. This will increase the firm’s stock over the long-run (intrinsic value). </a:t>
          </a:r>
          <a:endParaRPr lang="en-US" sz="1600">
            <a:effectLst/>
            <a:latin typeface="+mn-lt"/>
            <a:ea typeface="Calibri"/>
            <a:cs typeface="Arial"/>
          </a:endParaRPr>
        </a:p>
        <a:p>
          <a:pPr marL="0" marR="0">
            <a:lnSpc>
              <a:spcPct val="115000"/>
            </a:lnSpc>
            <a:spcBef>
              <a:spcPts val="0"/>
            </a:spcBef>
            <a:spcAft>
              <a:spcPts val="1000"/>
            </a:spcAft>
          </a:pPr>
          <a:endParaRPr lang="en-US" sz="1600">
            <a:effectLst/>
            <a:latin typeface="Times New Roman"/>
            <a:ea typeface="Calibri"/>
            <a:cs typeface="Arial"/>
          </a:endParaRPr>
        </a:p>
        <a:p>
          <a:pPr marL="0" marR="0">
            <a:lnSpc>
              <a:spcPct val="115000"/>
            </a:lnSpc>
            <a:spcBef>
              <a:spcPts val="0"/>
            </a:spcBef>
            <a:spcAft>
              <a:spcPts val="1000"/>
            </a:spcAft>
          </a:pPr>
          <a:r>
            <a:rPr lang="en-US" sz="1600">
              <a:effectLst/>
              <a:latin typeface="Times New Roman"/>
              <a:ea typeface="Calibri"/>
              <a:cs typeface="Arial"/>
            </a:rPr>
            <a:t>Q. What determine a profitable project?</a:t>
          </a:r>
          <a:endParaRPr lang="en-US" sz="1600">
            <a:effectLst/>
            <a:latin typeface="+mn-lt"/>
            <a:ea typeface="Calibri"/>
            <a:cs typeface="Arial"/>
          </a:endParaRPr>
        </a:p>
        <a:p>
          <a:pPr marL="0" marR="0">
            <a:lnSpc>
              <a:spcPct val="115000"/>
            </a:lnSpc>
            <a:spcBef>
              <a:spcPts val="0"/>
            </a:spcBef>
            <a:spcAft>
              <a:spcPts val="0"/>
            </a:spcAft>
          </a:pPr>
          <a:r>
            <a:rPr lang="en-US" sz="1600">
              <a:solidFill>
                <a:srgbClr val="002060"/>
              </a:solidFill>
              <a:effectLst/>
              <a:latin typeface="Times New Roman"/>
              <a:ea typeface="Calibri"/>
              <a:cs typeface="Arial"/>
            </a:rPr>
            <a:t>Any asset or project the firm undertakes needs to be financed by capital. That capital can be from:</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pPr>
          <a:r>
            <a:rPr lang="en-US" sz="1600">
              <a:solidFill>
                <a:srgbClr val="7030A0"/>
              </a:solidFill>
              <a:effectLst/>
              <a:latin typeface="Times New Roman"/>
              <a:ea typeface="Calibri"/>
              <a:cs typeface="Arial"/>
            </a:rPr>
            <a:t>Capital from operation</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pPr>
          <a:r>
            <a:rPr lang="en-US" sz="1600">
              <a:solidFill>
                <a:srgbClr val="7030A0"/>
              </a:solidFill>
              <a:effectLst/>
              <a:latin typeface="Times New Roman"/>
              <a:ea typeface="Calibri"/>
              <a:cs typeface="Arial"/>
            </a:rPr>
            <a:t>Capital from debt</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pPr>
          <a:r>
            <a:rPr lang="en-US" sz="1600">
              <a:solidFill>
                <a:srgbClr val="7030A0"/>
              </a:solidFill>
              <a:effectLst/>
              <a:latin typeface="Times New Roman"/>
              <a:ea typeface="Calibri"/>
              <a:cs typeface="Arial"/>
            </a:rPr>
            <a:t>Capital from preferred stocks</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pPr>
          <a:r>
            <a:rPr lang="en-US" sz="1600">
              <a:solidFill>
                <a:srgbClr val="7030A0"/>
              </a:solidFill>
              <a:effectLst/>
              <a:latin typeface="Times New Roman"/>
              <a:ea typeface="Calibri"/>
              <a:cs typeface="Arial"/>
            </a:rPr>
            <a:t>Capital from common equity</a:t>
          </a:r>
          <a:endParaRPr lang="en-US" sz="1600">
            <a:effectLst/>
            <a:latin typeface="+mn-lt"/>
            <a:ea typeface="Calibri"/>
            <a:cs typeface="Arial"/>
          </a:endParaRPr>
        </a:p>
        <a:p>
          <a:pPr marL="742950" marR="0" lvl="1" indent="-285750">
            <a:lnSpc>
              <a:spcPct val="115000"/>
            </a:lnSpc>
            <a:spcBef>
              <a:spcPts val="0"/>
            </a:spcBef>
            <a:spcAft>
              <a:spcPts val="0"/>
            </a:spcAft>
            <a:buFont typeface="Courier New"/>
            <a:buChar char="o"/>
          </a:pPr>
          <a:r>
            <a:rPr lang="en-US" sz="1600">
              <a:solidFill>
                <a:srgbClr val="FF0000"/>
              </a:solidFill>
              <a:effectLst/>
              <a:latin typeface="Times New Roman"/>
              <a:ea typeface="Calibri"/>
              <a:cs typeface="Arial"/>
            </a:rPr>
            <a:t>Paid in capital (common stocks)</a:t>
          </a:r>
          <a:endParaRPr lang="en-US" sz="1600">
            <a:effectLst/>
            <a:latin typeface="+mn-lt"/>
            <a:ea typeface="Calibri"/>
            <a:cs typeface="Arial"/>
          </a:endParaRPr>
        </a:p>
        <a:p>
          <a:pPr marL="742950" marR="0" lvl="1" indent="-285750">
            <a:lnSpc>
              <a:spcPct val="115000"/>
            </a:lnSpc>
            <a:spcBef>
              <a:spcPts val="0"/>
            </a:spcBef>
            <a:spcAft>
              <a:spcPts val="1000"/>
            </a:spcAft>
            <a:buFont typeface="Courier New"/>
            <a:buChar char="o"/>
          </a:pPr>
          <a:r>
            <a:rPr lang="en-US" sz="1600">
              <a:solidFill>
                <a:srgbClr val="FF0000"/>
              </a:solidFill>
              <a:effectLst/>
              <a:latin typeface="Times New Roman"/>
              <a:ea typeface="Calibri"/>
              <a:cs typeface="Arial"/>
            </a:rPr>
            <a:t>Retained earnings (RE)</a:t>
          </a:r>
          <a:endParaRPr lang="en-US" sz="1600">
            <a:effectLst/>
            <a:latin typeface="+mn-lt"/>
            <a:ea typeface="Calibri"/>
            <a:cs typeface="Arial"/>
          </a:endParaRPr>
        </a:p>
        <a:p>
          <a:pPr marL="0" marR="0">
            <a:lnSpc>
              <a:spcPct val="115000"/>
            </a:lnSpc>
            <a:spcBef>
              <a:spcPts val="0"/>
            </a:spcBef>
            <a:spcAft>
              <a:spcPts val="1000"/>
            </a:spcAft>
          </a:pPr>
          <a:r>
            <a:rPr lang="en-US" sz="1600">
              <a:solidFill>
                <a:srgbClr val="002060"/>
              </a:solidFill>
              <a:effectLst/>
              <a:latin typeface="Times New Roman"/>
              <a:ea typeface="Calibri"/>
              <a:cs typeface="Arial"/>
            </a:rPr>
            <a:t>So a profitable project is a project that offers returns that are at least higher than the cost that that project or asset costs </a:t>
          </a:r>
          <a:r>
            <a:rPr lang="en-US" sz="1600">
              <a:solidFill>
                <a:srgbClr val="FF0000"/>
              </a:solidFill>
              <a:effectLst/>
              <a:latin typeface="Times New Roman"/>
              <a:ea typeface="Calibri"/>
              <a:cs typeface="Arial"/>
            </a:rPr>
            <a:t>(cost of capital)</a:t>
          </a:r>
          <a:endParaRPr lang="en-US" sz="1600">
            <a:effectLst/>
            <a:latin typeface="+mn-lt"/>
            <a:ea typeface="Calibri"/>
            <a:cs typeface="Arial"/>
          </a:endParaRPr>
        </a:p>
        <a:p>
          <a:pPr marL="342900" marR="0" lvl="0" indent="-342900">
            <a:lnSpc>
              <a:spcPct val="115000"/>
            </a:lnSpc>
            <a:spcBef>
              <a:spcPts val="0"/>
            </a:spcBef>
            <a:spcAft>
              <a:spcPts val="1000"/>
            </a:spcAft>
            <a:buFont typeface="Symbol"/>
            <a:buChar char=""/>
          </a:pPr>
          <a:r>
            <a:rPr lang="en-US" sz="1600">
              <a:effectLst/>
              <a:latin typeface="Times New Roman"/>
              <a:ea typeface="Calibri"/>
              <a:cs typeface="Arial"/>
            </a:rPr>
            <a:t>Let us take a look what a typical balance sheet look like:</a:t>
          </a:r>
          <a:endParaRPr lang="en-US" sz="1600">
            <a:effectLst/>
            <a:latin typeface="+mn-lt"/>
            <a:ea typeface="Calibri"/>
            <a:cs typeface="Arial"/>
          </a:endParaRPr>
        </a:p>
      </xdr:txBody>
    </xdr:sp>
    <xdr:clientData/>
  </xdr:twoCellAnchor>
  <xdr:twoCellAnchor>
    <xdr:from>
      <xdr:col>3</xdr:col>
      <xdr:colOff>114300</xdr:colOff>
      <xdr:row>36</xdr:row>
      <xdr:rowOff>142875</xdr:rowOff>
    </xdr:from>
    <xdr:to>
      <xdr:col>4</xdr:col>
      <xdr:colOff>504825</xdr:colOff>
      <xdr:row>36</xdr:row>
      <xdr:rowOff>142875</xdr:rowOff>
    </xdr:to>
    <xdr:cxnSp macro="">
      <xdr:nvCxnSpPr>
        <xdr:cNvPr id="4" name="Straight Arrow Connector 3"/>
        <xdr:cNvCxnSpPr/>
      </xdr:nvCxnSpPr>
      <xdr:spPr>
        <a:xfrm>
          <a:off x="1943100" y="6438900"/>
          <a:ext cx="11430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571500</xdr:colOff>
      <xdr:row>33</xdr:row>
      <xdr:rowOff>219075</xdr:rowOff>
    </xdr:from>
    <xdr:to>
      <xdr:col>4</xdr:col>
      <xdr:colOff>552450</xdr:colOff>
      <xdr:row>34</xdr:row>
      <xdr:rowOff>133350</xdr:rowOff>
    </xdr:to>
    <xdr:cxnSp macro="">
      <xdr:nvCxnSpPr>
        <xdr:cNvPr id="12" name="Straight Arrow Connector 11"/>
        <xdr:cNvCxnSpPr/>
      </xdr:nvCxnSpPr>
      <xdr:spPr>
        <a:xfrm flipV="1">
          <a:off x="1790700" y="5715000"/>
          <a:ext cx="1343025" cy="1809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542925</xdr:colOff>
      <xdr:row>32</xdr:row>
      <xdr:rowOff>171450</xdr:rowOff>
    </xdr:from>
    <xdr:to>
      <xdr:col>4</xdr:col>
      <xdr:colOff>571500</xdr:colOff>
      <xdr:row>33</xdr:row>
      <xdr:rowOff>104775</xdr:rowOff>
    </xdr:to>
    <xdr:cxnSp macro="">
      <xdr:nvCxnSpPr>
        <xdr:cNvPr id="14" name="Straight Arrow Connector 13"/>
        <xdr:cNvCxnSpPr/>
      </xdr:nvCxnSpPr>
      <xdr:spPr>
        <a:xfrm>
          <a:off x="1762125" y="5400675"/>
          <a:ext cx="1390650" cy="200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76200</xdr:colOff>
      <xdr:row>41</xdr:row>
      <xdr:rowOff>152400</xdr:rowOff>
    </xdr:from>
    <xdr:to>
      <xdr:col>4</xdr:col>
      <xdr:colOff>600075</xdr:colOff>
      <xdr:row>41</xdr:row>
      <xdr:rowOff>171450</xdr:rowOff>
    </xdr:to>
    <xdr:cxnSp macro="">
      <xdr:nvCxnSpPr>
        <xdr:cNvPr id="19" name="Straight Arrow Connector 18"/>
        <xdr:cNvCxnSpPr/>
      </xdr:nvCxnSpPr>
      <xdr:spPr>
        <a:xfrm>
          <a:off x="2657475" y="7781925"/>
          <a:ext cx="523875"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142875</xdr:colOff>
      <xdr:row>42</xdr:row>
      <xdr:rowOff>0</xdr:rowOff>
    </xdr:from>
    <xdr:to>
      <xdr:col>4</xdr:col>
      <xdr:colOff>600075</xdr:colOff>
      <xdr:row>42</xdr:row>
      <xdr:rowOff>190500</xdr:rowOff>
    </xdr:to>
    <xdr:cxnSp macro="">
      <xdr:nvCxnSpPr>
        <xdr:cNvPr id="20" name="Straight Arrow Connector 19"/>
        <xdr:cNvCxnSpPr/>
      </xdr:nvCxnSpPr>
      <xdr:spPr>
        <a:xfrm flipV="1">
          <a:off x="2724150" y="7896225"/>
          <a:ext cx="457200" cy="1905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714375</xdr:colOff>
      <xdr:row>38</xdr:row>
      <xdr:rowOff>161925</xdr:rowOff>
    </xdr:from>
    <xdr:to>
      <xdr:col>4</xdr:col>
      <xdr:colOff>504825</xdr:colOff>
      <xdr:row>38</xdr:row>
      <xdr:rowOff>161925</xdr:rowOff>
    </xdr:to>
    <xdr:cxnSp macro="">
      <xdr:nvCxnSpPr>
        <xdr:cNvPr id="27" name="Straight Arrow Connector 26"/>
        <xdr:cNvCxnSpPr/>
      </xdr:nvCxnSpPr>
      <xdr:spPr>
        <a:xfrm>
          <a:off x="2543175" y="699135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46</xdr:row>
      <xdr:rowOff>0</xdr:rowOff>
    </xdr:from>
    <xdr:to>
      <xdr:col>18</xdr:col>
      <xdr:colOff>533400</xdr:colOff>
      <xdr:row>62</xdr:row>
      <xdr:rowOff>0</xdr:rowOff>
    </xdr:to>
    <xdr:sp macro="" textlink="">
      <xdr:nvSpPr>
        <xdr:cNvPr id="31" name="TextBox 30"/>
        <xdr:cNvSpPr txBox="1"/>
      </xdr:nvSpPr>
      <xdr:spPr>
        <a:xfrm>
          <a:off x="0" y="8734425"/>
          <a:ext cx="11649075" cy="3048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u="sng">
              <a:effectLst/>
              <a:latin typeface="Times New Roman"/>
              <a:ea typeface="Calibri"/>
              <a:cs typeface="Arial"/>
            </a:rPr>
            <a:t>Important Notes:</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a:pPr>
          <a:r>
            <a:rPr lang="en-US" sz="1400" u="sng">
              <a:effectLst/>
              <a:latin typeface="Times New Roman"/>
              <a:ea typeface="Calibri"/>
              <a:cs typeface="Arial"/>
            </a:rPr>
            <a:t>Note that capital from operation (#1) is considered capital that arises as a result from the firm’s operations.  </a:t>
          </a:r>
          <a:r>
            <a:rPr lang="en-US" sz="1400" u="sng">
              <a:solidFill>
                <a:srgbClr val="FF0000"/>
              </a:solidFill>
              <a:effectLst/>
              <a:latin typeface="Times New Roman"/>
              <a:ea typeface="Calibri"/>
              <a:cs typeface="Arial"/>
            </a:rPr>
            <a:t>Providers of such capital are not considered investors of the firm.</a:t>
          </a:r>
          <a:r>
            <a:rPr lang="en-US" sz="1400" u="sng">
              <a:effectLst/>
              <a:latin typeface="Times New Roman"/>
              <a:ea typeface="Calibri"/>
              <a:cs typeface="Arial"/>
            </a:rPr>
            <a:t> </a:t>
          </a:r>
          <a:endParaRPr lang="en-US" sz="1400">
            <a:effectLst/>
            <a:latin typeface="+mn-lt"/>
            <a:ea typeface="Calibri"/>
            <a:cs typeface="Arial"/>
          </a:endParaRPr>
        </a:p>
        <a:p>
          <a:pPr marL="742950" marR="0" lvl="1" indent="-285750">
            <a:lnSpc>
              <a:spcPct val="115000"/>
            </a:lnSpc>
            <a:spcBef>
              <a:spcPts val="0"/>
            </a:spcBef>
            <a:spcAft>
              <a:spcPts val="0"/>
            </a:spcAft>
            <a:buClr>
              <a:srgbClr val="002060"/>
            </a:buClr>
            <a:buFont typeface="+mj-lt"/>
            <a:buAutoNum type="alphaLcPeriod"/>
          </a:pPr>
          <a:r>
            <a:rPr lang="en-US" sz="1400">
              <a:effectLst/>
              <a:latin typeface="Times New Roman"/>
              <a:ea typeface="Calibri"/>
              <a:cs typeface="Arial"/>
            </a:rPr>
            <a:t>A/P  </a:t>
          </a:r>
          <a:r>
            <a:rPr lang="en-US" sz="1400">
              <a:effectLst/>
              <a:latin typeface="Times New Roman"/>
              <a:ea typeface="Calibri"/>
              <a:cs typeface="Times New Roman"/>
              <a:sym typeface="Wingdings"/>
            </a:rPr>
            <a:t></a:t>
          </a:r>
          <a:r>
            <a:rPr lang="en-US" sz="1400">
              <a:effectLst/>
              <a:latin typeface="Times New Roman"/>
              <a:ea typeface="Calibri"/>
              <a:cs typeface="Arial"/>
            </a:rPr>
            <a:t> </a:t>
          </a:r>
          <a:r>
            <a:rPr lang="en-US" sz="1400">
              <a:solidFill>
                <a:srgbClr val="002060"/>
              </a:solidFill>
              <a:effectLst/>
              <a:latin typeface="Times New Roman"/>
              <a:ea typeface="Calibri"/>
              <a:cs typeface="Arial"/>
            </a:rPr>
            <a:t>Firm buys on credit (firm’s suppliers provide such capital)</a:t>
          </a:r>
          <a:endParaRPr lang="en-US" sz="1400">
            <a:effectLst/>
            <a:latin typeface="+mn-lt"/>
            <a:ea typeface="Calibri"/>
            <a:cs typeface="Arial"/>
          </a:endParaRPr>
        </a:p>
        <a:p>
          <a:pPr marL="742950" marR="0" lvl="1" indent="-285750">
            <a:lnSpc>
              <a:spcPct val="115000"/>
            </a:lnSpc>
            <a:spcBef>
              <a:spcPts val="0"/>
            </a:spcBef>
            <a:spcAft>
              <a:spcPts val="0"/>
            </a:spcAft>
            <a:buClr>
              <a:srgbClr val="002060"/>
            </a:buClr>
            <a:buFont typeface="+mj-lt"/>
            <a:buAutoNum type="alphaLcPeriod"/>
          </a:pPr>
          <a:r>
            <a:rPr lang="en-US" sz="1400">
              <a:effectLst/>
              <a:latin typeface="Times New Roman"/>
              <a:ea typeface="Calibri"/>
              <a:cs typeface="Arial"/>
            </a:rPr>
            <a:t>Acc  </a:t>
          </a:r>
          <a:r>
            <a:rPr lang="en-US" sz="1400">
              <a:effectLst/>
              <a:latin typeface="Times New Roman"/>
              <a:ea typeface="Calibri"/>
              <a:cs typeface="Times New Roman"/>
              <a:sym typeface="Wingdings"/>
            </a:rPr>
            <a:t></a:t>
          </a:r>
          <a:r>
            <a:rPr lang="en-US" sz="1400">
              <a:effectLst/>
              <a:latin typeface="Times New Roman"/>
              <a:ea typeface="Calibri"/>
              <a:cs typeface="Arial"/>
            </a:rPr>
            <a:t> </a:t>
          </a:r>
          <a:r>
            <a:rPr lang="en-US" sz="1400">
              <a:solidFill>
                <a:srgbClr val="002060"/>
              </a:solidFill>
              <a:effectLst/>
              <a:latin typeface="Times New Roman"/>
              <a:ea typeface="Calibri"/>
              <a:cs typeface="Arial"/>
            </a:rPr>
            <a:t>Its deferred wages and taxes (firm employees and the IRS are the providers of such capital).</a:t>
          </a:r>
          <a:endParaRPr lang="en-US" sz="1400">
            <a:effectLst/>
            <a:latin typeface="+mn-lt"/>
            <a:ea typeface="Calibri"/>
            <a:cs typeface="Arial"/>
          </a:endParaRPr>
        </a:p>
        <a:p>
          <a:pPr marL="342900" marR="0" lvl="0" indent="-342900">
            <a:lnSpc>
              <a:spcPct val="115000"/>
            </a:lnSpc>
            <a:spcBef>
              <a:spcPts val="0"/>
            </a:spcBef>
            <a:spcAft>
              <a:spcPts val="0"/>
            </a:spcAft>
            <a:buFont typeface="Wingdings"/>
            <a:buChar char=""/>
          </a:pPr>
          <a:r>
            <a:rPr lang="en-US" sz="1400">
              <a:effectLst/>
              <a:latin typeface="Times New Roman"/>
              <a:ea typeface="Calibri"/>
              <a:cs typeface="Times New Roman"/>
            </a:rPr>
            <a:t>Thus, there is no cost that the firm needs to pay to such providers (They do not pay provider of such capital any rate of return for using such capital).</a:t>
          </a:r>
          <a:endParaRPr lang="en-US" sz="1400">
            <a:effectLst/>
            <a:latin typeface="+mn-lt"/>
            <a:ea typeface="Calibri"/>
            <a:cs typeface="Times New Roman"/>
          </a:endParaRPr>
        </a:p>
        <a:p>
          <a:pPr marL="342900" marR="0" lvl="0" indent="-342900">
            <a:lnSpc>
              <a:spcPct val="115000"/>
            </a:lnSpc>
            <a:spcBef>
              <a:spcPts val="0"/>
            </a:spcBef>
            <a:spcAft>
              <a:spcPts val="0"/>
            </a:spcAft>
            <a:buFont typeface="Wingdings"/>
            <a:buChar char=""/>
          </a:pPr>
          <a:r>
            <a:rPr lang="en-US" sz="1400">
              <a:solidFill>
                <a:srgbClr val="FF0000"/>
              </a:solidFill>
              <a:effectLst/>
              <a:latin typeface="Times New Roman"/>
              <a:ea typeface="Calibri"/>
              <a:cs typeface="Times New Roman"/>
            </a:rPr>
            <a:t>Thus, capital from operation </a:t>
          </a:r>
          <a:r>
            <a:rPr lang="en-US" sz="1400" b="1" i="1" u="sng">
              <a:solidFill>
                <a:srgbClr val="FF0000"/>
              </a:solidFill>
              <a:effectLst/>
              <a:latin typeface="Times New Roman"/>
              <a:ea typeface="Calibri"/>
              <a:cs typeface="Times New Roman"/>
            </a:rPr>
            <a:t>IS NOT</a:t>
          </a:r>
          <a:r>
            <a:rPr lang="en-US" sz="1400">
              <a:solidFill>
                <a:srgbClr val="FF0000"/>
              </a:solidFill>
              <a:effectLst/>
              <a:latin typeface="Times New Roman"/>
              <a:ea typeface="Calibri"/>
              <a:cs typeface="Times New Roman"/>
            </a:rPr>
            <a:t> included in the calculation of the firm’s overall cost of capital.</a:t>
          </a:r>
          <a:endParaRPr lang="en-US" sz="1400">
            <a:effectLst/>
            <a:latin typeface="+mn-lt"/>
            <a:ea typeface="Calibri"/>
            <a:cs typeface="Times New Roman"/>
          </a:endParaRPr>
        </a:p>
        <a:p>
          <a:pPr marL="457200" marR="0">
            <a:lnSpc>
              <a:spcPct val="115000"/>
            </a:lnSpc>
            <a:spcBef>
              <a:spcPts val="0"/>
            </a:spcBef>
            <a:spcAft>
              <a:spcPts val="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startAt="2"/>
          </a:pPr>
          <a:r>
            <a:rPr lang="en-US" sz="1400" u="sng">
              <a:effectLst/>
              <a:latin typeface="Times New Roman"/>
              <a:ea typeface="Calibri"/>
              <a:cs typeface="Arial"/>
            </a:rPr>
            <a:t>On the other hand, Investors supplied capital (#2, 3, and 4) is considered costly capital that the firm must pay </a:t>
          </a:r>
          <a:r>
            <a:rPr lang="en-US" sz="1400" u="sng">
              <a:solidFill>
                <a:srgbClr val="FF0000"/>
              </a:solidFill>
              <a:effectLst/>
              <a:latin typeface="Times New Roman"/>
              <a:ea typeface="Calibri"/>
              <a:cs typeface="Arial"/>
            </a:rPr>
            <a:t>INVESTORS</a:t>
          </a:r>
          <a:r>
            <a:rPr lang="en-US" sz="1400" u="sng">
              <a:effectLst/>
              <a:latin typeface="Times New Roman"/>
              <a:ea typeface="Calibri"/>
              <a:cs typeface="Arial"/>
            </a:rPr>
            <a:t> a rate of return to obtain such capital. </a:t>
          </a: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342900" marR="0" lvl="0" indent="-342900">
            <a:lnSpc>
              <a:spcPct val="115000"/>
            </a:lnSpc>
            <a:spcBef>
              <a:spcPts val="0"/>
            </a:spcBef>
            <a:spcAft>
              <a:spcPts val="0"/>
            </a:spcAft>
            <a:buFont typeface="Wingdings"/>
            <a:buChar char=""/>
          </a:pPr>
          <a:r>
            <a:rPr lang="en-US" sz="1400">
              <a:solidFill>
                <a:srgbClr val="FF0000"/>
              </a:solidFill>
              <a:effectLst/>
              <a:latin typeface="Times New Roman"/>
              <a:ea typeface="Calibri"/>
              <a:cs typeface="Times New Roman"/>
            </a:rPr>
            <a:t>Thus, the cost of the ISC is what will be used to calculate the firm’s overall cost of capital. </a:t>
          </a:r>
          <a:endParaRPr lang="en-US" sz="1400">
            <a:solidFill>
              <a:srgbClr val="FF0000"/>
            </a:solidFill>
            <a:effectLst/>
            <a:latin typeface="+mn-lt"/>
            <a:ea typeface="Calibri"/>
            <a:cs typeface="Times New Roman"/>
          </a:endParaRPr>
        </a:p>
        <a:p>
          <a:pPr marL="685800" marR="0">
            <a:lnSpc>
              <a:spcPct val="115000"/>
            </a:lnSpc>
            <a:spcBef>
              <a:spcPts val="0"/>
            </a:spcBef>
            <a:spcAft>
              <a:spcPts val="0"/>
            </a:spcAft>
          </a:pPr>
          <a:r>
            <a:rPr lang="en-US" sz="1400">
              <a:effectLst/>
              <a:latin typeface="Times New Roman"/>
              <a:ea typeface="Calibri"/>
              <a:cs typeface="Arial"/>
            </a:rPr>
            <a:t> </a:t>
          </a:r>
          <a:endParaRPr lang="en-US" sz="1400">
            <a:effectLst/>
            <a:latin typeface="+mn-lt"/>
            <a:ea typeface="Calibri"/>
            <a:cs typeface="Arial"/>
          </a:endParaRPr>
        </a:p>
        <a:p>
          <a:pPr marL="22860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xdr:txBody>
    </xdr:sp>
    <xdr:clientData/>
  </xdr:twoCellAnchor>
  <xdr:twoCellAnchor>
    <xdr:from>
      <xdr:col>0</xdr:col>
      <xdr:colOff>0</xdr:colOff>
      <xdr:row>62</xdr:row>
      <xdr:rowOff>180974</xdr:rowOff>
    </xdr:from>
    <xdr:to>
      <xdr:col>18</xdr:col>
      <xdr:colOff>533400</xdr:colOff>
      <xdr:row>104</xdr:row>
      <xdr:rowOff>161925</xdr:rowOff>
    </xdr:to>
    <xdr:sp macro="" textlink="">
      <xdr:nvSpPr>
        <xdr:cNvPr id="32" name="TextBox 31"/>
        <xdr:cNvSpPr txBox="1"/>
      </xdr:nvSpPr>
      <xdr:spPr>
        <a:xfrm>
          <a:off x="0" y="11963399"/>
          <a:ext cx="11649075" cy="79819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15000"/>
            </a:lnSpc>
            <a:spcBef>
              <a:spcPts val="0"/>
            </a:spcBef>
            <a:spcAft>
              <a:spcPts val="0"/>
            </a:spcAft>
          </a:pPr>
          <a:r>
            <a:rPr lang="en-US" sz="1800" b="1" u="sng">
              <a:effectLst/>
              <a:latin typeface="Times New Roman"/>
              <a:ea typeface="Calibri"/>
              <a:cs typeface="Arial"/>
            </a:rPr>
            <a:t>How</a:t>
          </a:r>
          <a:r>
            <a:rPr lang="en-US" sz="1800" b="1" u="sng" baseline="0">
              <a:effectLst/>
              <a:latin typeface="Times New Roman"/>
              <a:ea typeface="Calibri"/>
              <a:cs typeface="Arial"/>
            </a:rPr>
            <a:t> to calcuate the Cost of capital</a:t>
          </a:r>
        </a:p>
        <a:p>
          <a:pPr marL="0" marR="0" algn="l">
            <a:lnSpc>
              <a:spcPct val="115000"/>
            </a:lnSpc>
            <a:spcBef>
              <a:spcPts val="0"/>
            </a:spcBef>
            <a:spcAft>
              <a:spcPts val="0"/>
            </a:spcAft>
          </a:pPr>
          <a:endParaRPr lang="en-US" sz="1800" b="1" u="sng" baseline="0">
            <a:effectLst/>
            <a:latin typeface="Times New Roman"/>
            <a:ea typeface="Calibri"/>
            <a:cs typeface="Arial"/>
          </a:endParaRPr>
        </a:p>
        <a:p>
          <a:pPr marL="0" marR="0" algn="l">
            <a:lnSpc>
              <a:spcPct val="115000"/>
            </a:lnSpc>
            <a:spcBef>
              <a:spcPts val="0"/>
            </a:spcBef>
            <a:spcAft>
              <a:spcPts val="0"/>
            </a:spcAft>
          </a:pPr>
          <a:r>
            <a:rPr lang="en-US" sz="1400" u="sng">
              <a:effectLst/>
              <a:latin typeface="Times New Roman"/>
              <a:ea typeface="Calibri"/>
              <a:cs typeface="Arial"/>
            </a:rPr>
            <a:t>The overall firm’s cost of capital is going to be: the weighted average costs of the various types of costly capital (debt, preferred stock, and common equity) it uses. </a:t>
          </a:r>
          <a:r>
            <a:rPr lang="en-US" sz="1400" u="sng">
              <a:solidFill>
                <a:srgbClr val="FF0000"/>
              </a:solidFill>
              <a:effectLst/>
              <a:latin typeface="Times New Roman"/>
              <a:ea typeface="Calibri"/>
              <a:cs typeface="Arial"/>
            </a:rPr>
            <a:t>This is called weighted average cost of capital (WACC)</a:t>
          </a:r>
        </a:p>
        <a:p>
          <a:pPr marL="742950" marR="0" lvl="1" indent="-285750">
            <a:lnSpc>
              <a:spcPct val="115000"/>
            </a:lnSpc>
            <a:spcBef>
              <a:spcPts val="0"/>
            </a:spcBef>
            <a:spcAft>
              <a:spcPts val="0"/>
            </a:spcAft>
            <a:buClr>
              <a:srgbClr val="002060"/>
            </a:buClr>
            <a:buFont typeface="+mj-lt"/>
            <a:buAutoNum type="alphaLcPeriod"/>
          </a:pPr>
          <a:endParaRPr lang="en-US" sz="1400" b="0">
            <a:solidFill>
              <a:schemeClr val="dk1"/>
            </a:solidFill>
            <a:effectLst/>
            <a:latin typeface="+mn-lt"/>
            <a:ea typeface="Calibri"/>
            <a:cs typeface="Arial"/>
          </a:endParaRPr>
        </a:p>
        <a:p>
          <a:pPr marL="742950" marR="0" lvl="1" indent="-285750">
            <a:lnSpc>
              <a:spcPct val="115000"/>
            </a:lnSpc>
            <a:spcBef>
              <a:spcPts val="0"/>
            </a:spcBef>
            <a:spcAft>
              <a:spcPts val="0"/>
            </a:spcAft>
            <a:buClr>
              <a:srgbClr val="002060"/>
            </a:buClr>
            <a:buFont typeface="+mj-lt"/>
            <a:buAutoNum type="alphaLcPeriod"/>
          </a:pPr>
          <a:r>
            <a:rPr lang="en-US" sz="1400" b="1">
              <a:solidFill>
                <a:srgbClr val="002060"/>
              </a:solidFill>
              <a:effectLst/>
              <a:latin typeface="Times New Roman"/>
              <a:ea typeface="Calibri"/>
              <a:cs typeface="Arial"/>
            </a:rPr>
            <a:t>Note here that the weights </a:t>
          </a:r>
          <a:r>
            <a:rPr lang="en-US" sz="1400">
              <a:solidFill>
                <a:srgbClr val="002060"/>
              </a:solidFill>
              <a:effectLst/>
              <a:latin typeface="Times New Roman"/>
              <a:ea typeface="Calibri"/>
              <a:cs typeface="Arial"/>
            </a:rPr>
            <a:t>here mean the proportions of each type of capital to the total investor supplied capital (ISC)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 this is called capital structure. </a:t>
          </a:r>
          <a:r>
            <a:rPr lang="en-US" sz="1400" u="sng">
              <a:solidFill>
                <a:srgbClr val="002060"/>
              </a:solidFill>
              <a:effectLst/>
              <a:latin typeface="Times New Roman"/>
              <a:ea typeface="Calibri"/>
              <a:cs typeface="Arial"/>
            </a:rPr>
            <a:t>Thus, the weights of all types of capital used should be equal to 1. </a:t>
          </a:r>
          <a:endParaRPr lang="en-US" sz="1400" u="sng">
            <a:effectLst/>
            <a:latin typeface="+mn-lt"/>
            <a:ea typeface="Calibri"/>
            <a:cs typeface="Arial"/>
          </a:endParaRPr>
        </a:p>
        <a:p>
          <a:pPr marL="1143000" marR="0" lvl="2" indent="-228600">
            <a:lnSpc>
              <a:spcPct val="115000"/>
            </a:lnSpc>
            <a:spcBef>
              <a:spcPts val="0"/>
            </a:spcBef>
            <a:spcAft>
              <a:spcPts val="0"/>
            </a:spcAft>
            <a:buFont typeface="Symbol"/>
            <a:buChar char=""/>
          </a:pPr>
          <a:endParaRPr lang="en-US" sz="1400">
            <a:solidFill>
              <a:srgbClr val="FF0000"/>
            </a:solidFill>
            <a:effectLst/>
            <a:latin typeface="Times New Roman"/>
            <a:ea typeface="Calibri"/>
            <a:cs typeface="Arial"/>
          </a:endParaRPr>
        </a:p>
        <a:p>
          <a:pPr marL="1143000" marR="0" lvl="2" indent="-228600">
            <a:lnSpc>
              <a:spcPct val="115000"/>
            </a:lnSpc>
            <a:spcBef>
              <a:spcPts val="0"/>
            </a:spcBef>
            <a:spcAft>
              <a:spcPts val="0"/>
            </a:spcAft>
            <a:buFont typeface="Symbol"/>
            <a:buChar char=""/>
          </a:pPr>
          <a:r>
            <a:rPr lang="en-US" sz="1400">
              <a:solidFill>
                <a:srgbClr val="FF0000"/>
              </a:solidFill>
              <a:effectLst/>
              <a:latin typeface="Times New Roman"/>
              <a:ea typeface="Calibri"/>
              <a:cs typeface="Arial"/>
            </a:rPr>
            <a:t>For example, </a:t>
          </a:r>
          <a:r>
            <a:rPr lang="en-US" sz="1400">
              <a:effectLst/>
              <a:latin typeface="Times New Roman"/>
              <a:ea typeface="Calibri"/>
              <a:cs typeface="Arial"/>
            </a:rPr>
            <a:t>if a firm finance its $100M of assets with $45M debt, $2M preferred stock, and $53M common stock, </a:t>
          </a:r>
          <a:r>
            <a:rPr lang="en-US" sz="1400">
              <a:solidFill>
                <a:srgbClr val="002060"/>
              </a:solidFill>
              <a:effectLst/>
              <a:latin typeface="Times New Roman"/>
              <a:ea typeface="Calibri"/>
              <a:cs typeface="Arial"/>
            </a:rPr>
            <a:t>then the capital structure that the firm employs is 45% debt, 2% preferred stock, and 53% common equity. </a:t>
          </a:r>
          <a:endParaRPr lang="en-US" sz="1400">
            <a:effectLst/>
            <a:latin typeface="+mn-lt"/>
            <a:ea typeface="Calibri"/>
            <a:cs typeface="Arial"/>
          </a:endParaRPr>
        </a:p>
        <a:p>
          <a:pPr marL="13716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a:p>
          <a:pPr marL="800100" marR="0" lvl="1" indent="-342900">
            <a:lnSpc>
              <a:spcPct val="115000"/>
            </a:lnSpc>
            <a:spcBef>
              <a:spcPts val="0"/>
            </a:spcBef>
            <a:spcAft>
              <a:spcPts val="0"/>
            </a:spcAft>
            <a:buClr>
              <a:srgbClr val="002060"/>
            </a:buClr>
            <a:buFont typeface="+mj-lt"/>
            <a:buAutoNum type="alphaLcPeriod" startAt="2"/>
          </a:pPr>
          <a:r>
            <a:rPr lang="en-US" sz="1400" b="1">
              <a:solidFill>
                <a:srgbClr val="002060"/>
              </a:solidFill>
              <a:effectLst/>
              <a:latin typeface="Times New Roman"/>
              <a:ea typeface="Calibri"/>
              <a:cs typeface="Arial"/>
            </a:rPr>
            <a:t>There are 3 different ways to calculate</a:t>
          </a:r>
          <a:r>
            <a:rPr lang="en-US" sz="1400" b="1" baseline="0">
              <a:solidFill>
                <a:srgbClr val="002060"/>
              </a:solidFill>
              <a:effectLst/>
              <a:latin typeface="Times New Roman"/>
              <a:ea typeface="Calibri"/>
              <a:cs typeface="Arial"/>
            </a:rPr>
            <a:t> the firm </a:t>
          </a:r>
          <a:r>
            <a:rPr lang="en-US" sz="1400" b="1">
              <a:solidFill>
                <a:srgbClr val="002060"/>
              </a:solidFill>
              <a:effectLst/>
              <a:latin typeface="Times New Roman"/>
              <a:ea typeface="Calibri"/>
              <a:cs typeface="Arial"/>
            </a:rPr>
            <a:t>capital structures the:</a:t>
          </a:r>
          <a:endParaRPr lang="en-US" sz="1400" b="1">
            <a:effectLst/>
            <a:latin typeface="+mn-lt"/>
            <a:ea typeface="Calibri"/>
            <a:cs typeface="Arial"/>
          </a:endParaRPr>
        </a:p>
        <a:p>
          <a:pPr marL="1143000" marR="0" lvl="2" indent="-228600">
            <a:lnSpc>
              <a:spcPct val="115000"/>
            </a:lnSpc>
            <a:spcBef>
              <a:spcPts val="0"/>
            </a:spcBef>
            <a:spcAft>
              <a:spcPts val="0"/>
            </a:spcAft>
            <a:buFont typeface="+mj-lt"/>
            <a:buAutoNum type="arabicPeriod"/>
          </a:pPr>
          <a:r>
            <a:rPr lang="en-US" sz="1400" b="0" u="sng">
              <a:solidFill>
                <a:srgbClr val="002060"/>
              </a:solidFill>
              <a:effectLst/>
              <a:latin typeface="Times New Roman"/>
              <a:ea typeface="Calibri"/>
              <a:cs typeface="Arial"/>
            </a:rPr>
            <a:t>Book value (BV) capital structure (BV CS):</a:t>
          </a:r>
          <a:endParaRPr lang="en-US" sz="1400" b="0">
            <a:effectLst/>
            <a:latin typeface="+mn-lt"/>
            <a:ea typeface="Calibri"/>
            <a:cs typeface="Arial"/>
          </a:endParaRPr>
        </a:p>
        <a:p>
          <a:pPr marL="1600200" marR="0" lvl="3" indent="-228600">
            <a:lnSpc>
              <a:spcPct val="115000"/>
            </a:lnSpc>
            <a:spcBef>
              <a:spcPts val="0"/>
            </a:spcBef>
            <a:spcAft>
              <a:spcPts val="0"/>
            </a:spcAft>
            <a:buFont typeface="Symbol"/>
            <a:buChar char=""/>
          </a:pPr>
          <a:r>
            <a:rPr lang="en-US" sz="1400" b="0">
              <a:solidFill>
                <a:srgbClr val="7030A0"/>
              </a:solidFill>
              <a:effectLst/>
              <a:latin typeface="Times New Roman"/>
              <a:ea typeface="Calibri"/>
              <a:cs typeface="Arial"/>
            </a:rPr>
            <a:t>Shows how different types of capital </a:t>
          </a:r>
          <a:r>
            <a:rPr lang="en-US" sz="1400" b="0">
              <a:solidFill>
                <a:srgbClr val="FF0000"/>
              </a:solidFill>
              <a:effectLst/>
              <a:latin typeface="Times New Roman"/>
              <a:ea typeface="Calibri"/>
              <a:cs typeface="Arial"/>
            </a:rPr>
            <a:t>WERE</a:t>
          </a:r>
          <a:r>
            <a:rPr lang="en-US" sz="1400" b="0">
              <a:solidFill>
                <a:srgbClr val="7030A0"/>
              </a:solidFill>
              <a:effectLst/>
              <a:latin typeface="Times New Roman"/>
              <a:ea typeface="Calibri"/>
              <a:cs typeface="Arial"/>
            </a:rPr>
            <a:t> used to finance </a:t>
          </a:r>
          <a:r>
            <a:rPr lang="en-US" sz="1400" b="0">
              <a:solidFill>
                <a:srgbClr val="FF0000"/>
              </a:solidFill>
              <a:effectLst/>
              <a:latin typeface="Times New Roman"/>
              <a:ea typeface="Calibri"/>
              <a:cs typeface="Arial"/>
            </a:rPr>
            <a:t>past</a:t>
          </a:r>
          <a:r>
            <a:rPr lang="en-US" sz="1400" b="0">
              <a:solidFill>
                <a:srgbClr val="7030A0"/>
              </a:solidFill>
              <a:effectLst/>
              <a:latin typeface="Times New Roman"/>
              <a:ea typeface="Calibri"/>
              <a:cs typeface="Arial"/>
            </a:rPr>
            <a:t> projects or assts. </a:t>
          </a:r>
          <a:endParaRPr lang="en-US" sz="1400" b="0">
            <a:effectLst/>
            <a:latin typeface="+mn-lt"/>
            <a:ea typeface="Calibri"/>
            <a:cs typeface="Arial"/>
          </a:endParaRPr>
        </a:p>
        <a:p>
          <a:pPr marL="2057400" marR="0" lvl="4" indent="-228600">
            <a:lnSpc>
              <a:spcPct val="115000"/>
            </a:lnSpc>
            <a:spcBef>
              <a:spcPts val="0"/>
            </a:spcBef>
            <a:spcAft>
              <a:spcPts val="0"/>
            </a:spcAft>
            <a:buFont typeface="Symbol"/>
            <a:buChar char=""/>
          </a:pPr>
          <a:r>
            <a:rPr lang="en-US" sz="1400" b="0">
              <a:solidFill>
                <a:srgbClr val="FF0000"/>
              </a:solidFill>
              <a:effectLst/>
              <a:latin typeface="Times New Roman"/>
              <a:ea typeface="Calibri"/>
              <a:cs typeface="Arial"/>
            </a:rPr>
            <a:t>Note that calculating the firm’s overall cost of capital is to use it to assess the firm’s </a:t>
          </a:r>
          <a:r>
            <a:rPr lang="en-US" sz="1400" b="0" i="1" u="sng">
              <a:solidFill>
                <a:srgbClr val="FF0000"/>
              </a:solidFill>
              <a:effectLst/>
              <a:latin typeface="Times New Roman"/>
              <a:ea typeface="Calibri"/>
              <a:cs typeface="Arial"/>
            </a:rPr>
            <a:t>new and future</a:t>
          </a:r>
          <a:r>
            <a:rPr lang="en-US" sz="1400" b="0">
              <a:solidFill>
                <a:srgbClr val="FF0000"/>
              </a:solidFill>
              <a:effectLst/>
              <a:latin typeface="Times New Roman"/>
              <a:ea typeface="Calibri"/>
              <a:cs typeface="Arial"/>
            </a:rPr>
            <a:t> project and to discount future FCFs. </a:t>
          </a:r>
          <a:r>
            <a:rPr lang="en-US" sz="1400" b="0">
              <a:solidFill>
                <a:srgbClr val="FF0000"/>
              </a:solidFill>
              <a:effectLst/>
              <a:latin typeface="Times New Roman"/>
              <a:ea typeface="Calibri"/>
              <a:cs typeface="Times New Roman"/>
              <a:sym typeface="Wingdings"/>
            </a:rPr>
            <a:t></a:t>
          </a:r>
          <a:r>
            <a:rPr lang="en-US" sz="1400" b="0">
              <a:solidFill>
                <a:srgbClr val="FF0000"/>
              </a:solidFill>
              <a:effectLst/>
              <a:latin typeface="Times New Roman"/>
              <a:ea typeface="Calibri"/>
              <a:cs typeface="Arial"/>
            </a:rPr>
            <a:t> Thus, using BV CS could be irrelevant.</a:t>
          </a:r>
          <a:endParaRPr lang="en-US" sz="1400" b="0">
            <a:effectLst/>
            <a:latin typeface="+mn-lt"/>
            <a:ea typeface="Calibri"/>
            <a:cs typeface="Arial"/>
          </a:endParaRPr>
        </a:p>
        <a:p>
          <a:pPr marL="22860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a:p>
          <a:pPr marL="1257300" marR="0" lvl="2" indent="-342900">
            <a:lnSpc>
              <a:spcPct val="115000"/>
            </a:lnSpc>
            <a:spcBef>
              <a:spcPts val="0"/>
            </a:spcBef>
            <a:spcAft>
              <a:spcPts val="0"/>
            </a:spcAft>
            <a:buFont typeface="+mj-lt"/>
            <a:buAutoNum type="arabicPeriod" startAt="2"/>
          </a:pPr>
          <a:r>
            <a:rPr lang="en-US" sz="1400" u="sng">
              <a:solidFill>
                <a:srgbClr val="002060"/>
              </a:solidFill>
              <a:effectLst/>
              <a:latin typeface="Times New Roman"/>
              <a:ea typeface="Calibri"/>
              <a:cs typeface="Arial"/>
            </a:rPr>
            <a:t>Market value (BV) capital structure (MV CS):</a:t>
          </a:r>
          <a:endParaRPr lang="en-US" sz="1400">
            <a:effectLst/>
            <a:latin typeface="+mn-lt"/>
            <a:ea typeface="Calibri"/>
            <a:cs typeface="Arial"/>
          </a:endParaRPr>
        </a:p>
        <a:p>
          <a:pPr marL="1600200" marR="0" lvl="3" indent="-228600">
            <a:lnSpc>
              <a:spcPct val="115000"/>
            </a:lnSpc>
            <a:spcBef>
              <a:spcPts val="0"/>
            </a:spcBef>
            <a:spcAft>
              <a:spcPts val="0"/>
            </a:spcAft>
            <a:buFont typeface="Symbol"/>
            <a:buChar char=""/>
          </a:pPr>
          <a:r>
            <a:rPr lang="en-US" sz="1400">
              <a:solidFill>
                <a:srgbClr val="7030A0"/>
              </a:solidFill>
              <a:effectLst/>
              <a:latin typeface="Times New Roman"/>
              <a:ea typeface="Calibri"/>
              <a:cs typeface="Arial"/>
            </a:rPr>
            <a:t>Shows market value proportions of different types of capital used. </a:t>
          </a:r>
          <a:endParaRPr lang="en-US" sz="1400">
            <a:effectLst/>
            <a:latin typeface="+mn-lt"/>
            <a:ea typeface="Calibri"/>
            <a:cs typeface="Arial"/>
          </a:endParaRPr>
        </a:p>
        <a:p>
          <a:pPr marL="2057400" marR="0" lvl="4" indent="-228600">
            <a:lnSpc>
              <a:spcPct val="115000"/>
            </a:lnSpc>
            <a:spcBef>
              <a:spcPts val="0"/>
            </a:spcBef>
            <a:spcAft>
              <a:spcPts val="0"/>
            </a:spcAft>
            <a:buFont typeface="Symbol"/>
            <a:buChar char=""/>
          </a:pPr>
          <a:r>
            <a:rPr lang="en-US" sz="1400">
              <a:solidFill>
                <a:srgbClr val="FF0000"/>
              </a:solidFill>
              <a:effectLst/>
              <a:latin typeface="Times New Roman"/>
              <a:ea typeface="Calibri"/>
              <a:cs typeface="Arial"/>
            </a:rPr>
            <a:t>This is more relevant, but market value weights are quite </a:t>
          </a:r>
          <a:r>
            <a:rPr lang="en-US" sz="1400" b="1" i="1" u="sng">
              <a:solidFill>
                <a:srgbClr val="FF0000"/>
              </a:solidFill>
              <a:effectLst/>
              <a:latin typeface="Times New Roman"/>
              <a:ea typeface="Calibri"/>
              <a:cs typeface="Arial"/>
            </a:rPr>
            <a:t>unstable</a:t>
          </a:r>
          <a:r>
            <a:rPr lang="en-US" sz="1400">
              <a:solidFill>
                <a:srgbClr val="FF0000"/>
              </a:solidFill>
              <a:effectLst/>
              <a:latin typeface="Times New Roman"/>
              <a:ea typeface="Calibri"/>
              <a:cs typeface="Arial"/>
            </a:rPr>
            <a:t> due to the wide fluctuations of the stock price. </a:t>
          </a:r>
          <a:endParaRPr lang="en-US" sz="1400">
            <a:effectLst/>
            <a:latin typeface="+mn-lt"/>
            <a:ea typeface="Calibri"/>
            <a:cs typeface="Arial"/>
          </a:endParaRPr>
        </a:p>
        <a:p>
          <a:pPr marL="22860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a:p>
          <a:pPr marL="22860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a:p>
          <a:pPr marL="1257300" marR="0" lvl="2" indent="-342900">
            <a:lnSpc>
              <a:spcPct val="115000"/>
            </a:lnSpc>
            <a:spcBef>
              <a:spcPts val="0"/>
            </a:spcBef>
            <a:spcAft>
              <a:spcPts val="0"/>
            </a:spcAft>
            <a:buFont typeface="+mj-lt"/>
            <a:buAutoNum type="arabicPeriod" startAt="3"/>
          </a:pPr>
          <a:r>
            <a:rPr lang="en-US" sz="1400" u="sng">
              <a:solidFill>
                <a:srgbClr val="002060"/>
              </a:solidFill>
              <a:effectLst/>
              <a:latin typeface="Times New Roman"/>
              <a:ea typeface="Calibri"/>
              <a:cs typeface="Arial"/>
            </a:rPr>
            <a:t>Targeted capital structure (T CS):</a:t>
          </a:r>
          <a:endParaRPr lang="en-US" sz="1400">
            <a:effectLst/>
            <a:latin typeface="+mn-lt"/>
            <a:ea typeface="Calibri"/>
            <a:cs typeface="Arial"/>
          </a:endParaRPr>
        </a:p>
        <a:p>
          <a:pPr marL="1600200" marR="0" lvl="3" indent="-228600">
            <a:lnSpc>
              <a:spcPct val="115000"/>
            </a:lnSpc>
            <a:spcBef>
              <a:spcPts val="0"/>
            </a:spcBef>
            <a:spcAft>
              <a:spcPts val="0"/>
            </a:spcAft>
            <a:buFont typeface="Symbol"/>
            <a:buChar char=""/>
          </a:pPr>
          <a:r>
            <a:rPr lang="en-US" sz="1400">
              <a:solidFill>
                <a:srgbClr val="7030A0"/>
              </a:solidFill>
              <a:effectLst/>
              <a:latin typeface="Times New Roman"/>
              <a:ea typeface="Calibri"/>
              <a:cs typeface="Arial"/>
            </a:rPr>
            <a:t>Is more relevant because it shows the mix of debt, preferred stock, and common equity the firm plans to raise to fund future project. </a:t>
          </a:r>
          <a:endParaRPr lang="en-US" sz="1400">
            <a:effectLst/>
            <a:latin typeface="+mn-lt"/>
            <a:ea typeface="Calibri"/>
            <a:cs typeface="Arial"/>
          </a:endParaRPr>
        </a:p>
        <a:p>
          <a:pPr marL="2057400" marR="0" lvl="4" indent="-228600">
            <a:lnSpc>
              <a:spcPct val="115000"/>
            </a:lnSpc>
            <a:spcBef>
              <a:spcPts val="0"/>
            </a:spcBef>
            <a:spcAft>
              <a:spcPts val="0"/>
            </a:spcAft>
            <a:buFont typeface="Symbol"/>
            <a:buChar char=""/>
          </a:pPr>
          <a:r>
            <a:rPr lang="en-US" sz="1400">
              <a:solidFill>
                <a:srgbClr val="FF0000"/>
              </a:solidFill>
              <a:effectLst/>
              <a:latin typeface="Times New Roman"/>
              <a:ea typeface="Calibri"/>
              <a:cs typeface="Arial"/>
            </a:rPr>
            <a:t>Usually it is a blend of BV CS and a MV CS. </a:t>
          </a:r>
          <a:endParaRPr lang="en-US" sz="1400">
            <a:effectLst/>
            <a:latin typeface="+mn-lt"/>
            <a:ea typeface="Calibri"/>
            <a:cs typeface="Arial"/>
          </a:endParaRPr>
        </a:p>
        <a:p>
          <a:pPr marL="914400" marR="0">
            <a:lnSpc>
              <a:spcPct val="115000"/>
            </a:lnSpc>
            <a:spcBef>
              <a:spcPts val="0"/>
            </a:spcBef>
            <a:spcAft>
              <a:spcPts val="0"/>
            </a:spcAft>
          </a:pPr>
          <a:r>
            <a:rPr lang="en-US" sz="1400">
              <a:solidFill>
                <a:srgbClr val="FF0000"/>
              </a:solidFill>
              <a:effectLst/>
              <a:latin typeface="Times New Roman"/>
              <a:ea typeface="Calibri"/>
              <a:cs typeface="Arial"/>
            </a:rPr>
            <a:t> </a:t>
          </a:r>
          <a:endParaRPr lang="en-US" sz="1400">
            <a:effectLst/>
            <a:latin typeface="+mn-lt"/>
            <a:ea typeface="Calibri"/>
            <a:cs typeface="Arial"/>
          </a:endParaRPr>
        </a:p>
        <a:p>
          <a:pPr marL="742950" marR="0" lvl="1" indent="-285750">
            <a:lnSpc>
              <a:spcPct val="115000"/>
            </a:lnSpc>
            <a:spcBef>
              <a:spcPts val="0"/>
            </a:spcBef>
            <a:spcAft>
              <a:spcPts val="1000"/>
            </a:spcAft>
            <a:buClr>
              <a:srgbClr val="002060"/>
            </a:buClr>
            <a:buFont typeface="+mj-lt"/>
            <a:buAutoNum type="alphaLcPeriod"/>
          </a:pPr>
          <a:r>
            <a:rPr lang="en-US" sz="1400">
              <a:solidFill>
                <a:srgbClr val="002060"/>
              </a:solidFill>
              <a:effectLst/>
              <a:latin typeface="Times New Roman"/>
              <a:ea typeface="Calibri"/>
              <a:cs typeface="Arial"/>
            </a:rPr>
            <a:t>One major task for firm’s management is to choose a capital structure that will reduce the firm’s overall all cost of capital (WACC)</a:t>
          </a:r>
          <a:r>
            <a:rPr lang="en-US" sz="1400">
              <a:solidFill>
                <a:srgbClr val="002060"/>
              </a:solidFill>
              <a:effectLst/>
              <a:latin typeface="Times New Roman"/>
              <a:ea typeface="Calibri"/>
              <a:cs typeface="Times New Roman"/>
              <a:sym typeface="Wingdings"/>
            </a:rPr>
            <a:t></a:t>
          </a:r>
          <a:r>
            <a:rPr lang="en-US" sz="1400">
              <a:solidFill>
                <a:srgbClr val="002060"/>
              </a:solidFill>
              <a:effectLst/>
              <a:latin typeface="Times New Roman"/>
              <a:ea typeface="Calibri"/>
              <a:cs typeface="Arial"/>
            </a:rPr>
            <a:t>which in turn would increase the PV of future CFs of the firm (higher</a:t>
          </a:r>
          <a:r>
            <a:rPr lang="en-US" sz="1400" baseline="0">
              <a:solidFill>
                <a:srgbClr val="002060"/>
              </a:solidFill>
              <a:effectLst/>
              <a:latin typeface="Times New Roman"/>
              <a:ea typeface="Calibri"/>
              <a:cs typeface="Arial"/>
            </a:rPr>
            <a:t> firm value)</a:t>
          </a:r>
          <a:r>
            <a:rPr lang="en-US" sz="1400">
              <a:solidFill>
                <a:srgbClr val="002060"/>
              </a:solidFill>
              <a:effectLst/>
              <a:latin typeface="Times New Roman"/>
              <a:ea typeface="Calibri"/>
              <a:cs typeface="Arial"/>
            </a:rPr>
            <a:t> </a:t>
          </a:r>
          <a:r>
            <a:rPr lang="en-US" sz="1400" i="1" u="sng">
              <a:solidFill>
                <a:srgbClr val="002060"/>
              </a:solidFill>
              <a:effectLst/>
              <a:latin typeface="Times New Roman"/>
              <a:ea typeface="Calibri"/>
              <a:cs typeface="Arial"/>
            </a:rPr>
            <a:t>(Remember PV↑ when WACC↓)</a:t>
          </a:r>
          <a:r>
            <a:rPr lang="en-US" sz="1400">
              <a:solidFill>
                <a:srgbClr val="002060"/>
              </a:solidFill>
              <a:effectLst/>
              <a:latin typeface="Times New Roman"/>
              <a:ea typeface="Calibri"/>
              <a:cs typeface="Arial"/>
            </a:rPr>
            <a:t>. </a:t>
          </a:r>
          <a:r>
            <a:rPr lang="en-US" sz="1400">
              <a:solidFill>
                <a:srgbClr val="FF0000"/>
              </a:solidFill>
              <a:effectLst/>
              <a:latin typeface="Times New Roman"/>
              <a:ea typeface="Calibri"/>
              <a:cs typeface="Arial"/>
            </a:rPr>
            <a:t>This is called the optimum capital structure.</a:t>
          </a:r>
          <a:endParaRPr lang="en-US" sz="1400">
            <a:effectLst/>
            <a:latin typeface="+mn-lt"/>
            <a:ea typeface="Calibri"/>
            <a:cs typeface="Arial"/>
          </a:endParaRPr>
        </a:p>
        <a:p>
          <a:pPr marL="0" marR="0">
            <a:lnSpc>
              <a:spcPct val="115000"/>
            </a:lnSpc>
            <a:spcBef>
              <a:spcPts val="0"/>
            </a:spcBef>
            <a:spcAft>
              <a:spcPts val="1000"/>
            </a:spcAft>
          </a:pPr>
          <a:endParaRPr lang="en-US" sz="1400">
            <a:effectLst/>
            <a:latin typeface="+mn-lt"/>
            <a:ea typeface="Calibri"/>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419100</xdr:colOff>
      <xdr:row>58</xdr:row>
      <xdr:rowOff>9525</xdr:rowOff>
    </xdr:to>
    <mc:AlternateContent xmlns:mc="http://schemas.openxmlformats.org/markup-compatibility/2006" xmlns:a14="http://schemas.microsoft.com/office/drawing/2010/main">
      <mc:Choice Requires="a14">
        <xdr:sp macro="" textlink="">
          <xdr:nvSpPr>
            <xdr:cNvPr id="4" name="TextBox 3"/>
            <xdr:cNvSpPr txBox="1"/>
          </xdr:nvSpPr>
          <xdr:spPr>
            <a:xfrm>
              <a:off x="0" y="0"/>
              <a:ext cx="12306300" cy="110585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Times New Roman"/>
                  <a:ea typeface="Calibri"/>
                  <a:cs typeface="Arial"/>
                </a:rPr>
                <a:t>What is WACC?</a:t>
              </a:r>
            </a:p>
            <a:p>
              <a:pPr marL="0" marR="0">
                <a:lnSpc>
                  <a:spcPct val="115000"/>
                </a:lnSpc>
                <a:spcBef>
                  <a:spcPts val="0"/>
                </a:spcBef>
                <a:spcAft>
                  <a:spcPts val="1000"/>
                </a:spcAft>
              </a:pPr>
              <a:r>
                <a:rPr lang="en-US" sz="1400" b="1">
                  <a:solidFill>
                    <a:srgbClr val="0033CC"/>
                  </a:solidFill>
                  <a:effectLst/>
                  <a:latin typeface="Times New Roman"/>
                  <a:ea typeface="Calibri"/>
                  <a:cs typeface="Arial"/>
                </a:rPr>
                <a:t>Is</a:t>
              </a:r>
              <a:r>
                <a:rPr lang="en-US" sz="1400" b="1" baseline="0">
                  <a:solidFill>
                    <a:srgbClr val="0033CC"/>
                  </a:solidFill>
                  <a:effectLst/>
                  <a:latin typeface="Times New Roman"/>
                  <a:ea typeface="Calibri"/>
                  <a:cs typeface="Arial"/>
                </a:rPr>
                <a:t> the minimum return that capital providers (debt-holders, common stock-holders, and preferred stock-holders) require</a:t>
              </a:r>
              <a:endParaRPr lang="en-US" sz="1400" b="1">
                <a:solidFill>
                  <a:srgbClr val="0033CC"/>
                </a:solidFill>
                <a:effectLst/>
                <a:latin typeface="Times New Roman"/>
                <a:ea typeface="Calibri"/>
                <a:cs typeface="Arial"/>
              </a:endParaRPr>
            </a:p>
            <a:p>
              <a:pPr marL="0" marR="0" indent="0" defTabSz="914400" eaLnBrk="1" fontAlgn="auto" latinLnBrk="0" hangingPunct="1">
                <a:lnSpc>
                  <a:spcPct val="115000"/>
                </a:lnSpc>
                <a:spcBef>
                  <a:spcPts val="0"/>
                </a:spcBef>
                <a:spcAft>
                  <a:spcPts val="1000"/>
                </a:spcAft>
                <a:buClrTx/>
                <a:buSzTx/>
                <a:buFontTx/>
                <a:buNone/>
                <a:tabLst/>
                <a:defRPr/>
              </a:pPr>
              <a:r>
                <a:rPr lang="en-US" sz="1400" b="1" baseline="0">
                  <a:solidFill>
                    <a:srgbClr val="0033CC"/>
                  </a:solidFill>
                  <a:effectLst/>
                  <a:latin typeface="Times New Roman"/>
                  <a:ea typeface="Calibri"/>
                  <a:cs typeface="Arial"/>
                </a:rPr>
                <a:t>The weighted average costs of the various types of costly capital (debt, preferred stock, and common equity) that the firm uses. Weighted average cost of capital (WACC).</a:t>
              </a:r>
            </a:p>
            <a:p>
              <a:pPr marL="0" marR="0">
                <a:lnSpc>
                  <a:spcPct val="115000"/>
                </a:lnSpc>
                <a:spcBef>
                  <a:spcPts val="0"/>
                </a:spcBef>
                <a:spcAft>
                  <a:spcPts val="1000"/>
                </a:spcAft>
              </a:pPr>
              <a:endParaRPr lang="en-US" sz="1400" b="1">
                <a:effectLst/>
                <a:latin typeface="Times New Roman"/>
                <a:ea typeface="Calibri"/>
                <a:cs typeface="Arial"/>
              </a:endParaRPr>
            </a:p>
            <a:p>
              <a:pPr marL="0" marR="0">
                <a:lnSpc>
                  <a:spcPct val="115000"/>
                </a:lnSpc>
                <a:spcBef>
                  <a:spcPts val="0"/>
                </a:spcBef>
                <a:spcAft>
                  <a:spcPts val="1000"/>
                </a:spcAft>
              </a:pPr>
              <a:r>
                <a:rPr lang="en-US" sz="1400" b="1">
                  <a:effectLst/>
                  <a:latin typeface="Times New Roman"/>
                  <a:ea typeface="Calibri"/>
                  <a:cs typeface="Arial"/>
                </a:rPr>
                <a:t>Q. Why do we need WACC?</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a:pPr>
              <a:r>
                <a:rPr lang="en-US" sz="1400">
                  <a:solidFill>
                    <a:srgbClr val="002060"/>
                  </a:solidFill>
                  <a:effectLst/>
                  <a:latin typeface="Times New Roman"/>
                  <a:ea typeface="Calibri"/>
                  <a:cs typeface="Arial"/>
                </a:rPr>
                <a:t>It will serve as our discount rate to determine the PV of the firm’s value (intrinsic value).</a:t>
              </a:r>
              <a:endParaRPr lang="en-US" sz="1400">
                <a:effectLst/>
                <a:latin typeface="+mn-lt"/>
                <a:ea typeface="Calibri"/>
                <a:cs typeface="Arial"/>
              </a:endParaRPr>
            </a:p>
            <a:p>
              <a:pPr marL="457200" marR="0">
                <a:lnSpc>
                  <a:spcPct val="115000"/>
                </a:lnSpc>
                <a:spcBef>
                  <a:spcPts val="0"/>
                </a:spcBef>
                <a:spcAft>
                  <a:spcPts val="0"/>
                </a:spcAft>
              </a:pPr>
              <a:r>
                <a:rPr lang="en-US" sz="1400">
                  <a:solidFill>
                    <a:srgbClr val="FF0000"/>
                  </a:solidFill>
                  <a:effectLst/>
                  <a:latin typeface="Times New Roman"/>
                  <a:ea typeface="Calibri"/>
                  <a:cs typeface="Arial"/>
                </a:rPr>
                <a:t>(Remember that PV of firm value is based on discounting future FCFs.).</a:t>
              </a:r>
              <a:endParaRPr lang="en-US" sz="1400">
                <a:effectLst/>
                <a:latin typeface="+mn-lt"/>
                <a:ea typeface="Calibri"/>
                <a:cs typeface="Arial"/>
              </a:endParaRPr>
            </a:p>
            <a:p>
              <a:pPr marL="457200" marR="0">
                <a:lnSpc>
                  <a:spcPct val="115000"/>
                </a:lnSpc>
                <a:spcBef>
                  <a:spcPts val="0"/>
                </a:spcBef>
                <a:spcAft>
                  <a:spcPts val="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startAt="2"/>
              </a:pPr>
              <a:r>
                <a:rPr lang="en-US" sz="1400">
                  <a:solidFill>
                    <a:srgbClr val="002060"/>
                  </a:solidFill>
                  <a:effectLst/>
                  <a:latin typeface="Times New Roman"/>
                  <a:ea typeface="Calibri"/>
                  <a:cs typeface="Arial"/>
                </a:rPr>
                <a:t>It will be used to determine profitable projects that the firm need to undertake so that it keeps growing and competitive.</a:t>
              </a:r>
              <a:endParaRPr lang="en-US" sz="1400">
                <a:effectLst/>
                <a:latin typeface="+mn-lt"/>
                <a:ea typeface="Calibri"/>
                <a:cs typeface="Arial"/>
              </a:endParaRPr>
            </a:p>
            <a:p>
              <a:pPr marL="742950" marR="0" lvl="1" indent="-285750">
                <a:lnSpc>
                  <a:spcPct val="115000"/>
                </a:lnSpc>
                <a:spcBef>
                  <a:spcPts val="0"/>
                </a:spcBef>
                <a:spcAft>
                  <a:spcPts val="0"/>
                </a:spcAft>
                <a:buFont typeface="+mj-lt"/>
                <a:buAutoNum type="alphaLcPeriod"/>
              </a:pPr>
              <a:r>
                <a:rPr lang="en-US" sz="1400">
                  <a:solidFill>
                    <a:srgbClr val="FF0000"/>
                  </a:solidFill>
                  <a:effectLst/>
                  <a:latin typeface="Times New Roman"/>
                  <a:ea typeface="Calibri"/>
                  <a:cs typeface="Arial"/>
                </a:rPr>
                <a:t>Project return ≥ WACC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 accept project.</a:t>
              </a:r>
              <a:endParaRPr lang="en-US" sz="1400">
                <a:effectLst/>
                <a:latin typeface="+mn-lt"/>
                <a:ea typeface="Calibri"/>
                <a:cs typeface="Arial"/>
              </a:endParaRPr>
            </a:p>
            <a:p>
              <a:pPr marL="742950" marR="0" lvl="1" indent="-285750">
                <a:lnSpc>
                  <a:spcPct val="115000"/>
                </a:lnSpc>
                <a:spcBef>
                  <a:spcPts val="0"/>
                </a:spcBef>
                <a:spcAft>
                  <a:spcPts val="0"/>
                </a:spcAft>
                <a:buFont typeface="+mj-lt"/>
                <a:buAutoNum type="alphaLcPeriod"/>
              </a:pPr>
              <a:r>
                <a:rPr lang="en-US" sz="1400">
                  <a:solidFill>
                    <a:srgbClr val="FF0000"/>
                  </a:solidFill>
                  <a:effectLst/>
                  <a:latin typeface="Times New Roman"/>
                  <a:ea typeface="Calibri"/>
                  <a:cs typeface="Arial"/>
                </a:rPr>
                <a:t>Project return &lt; WACC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 reject project.</a:t>
              </a:r>
              <a:endParaRPr lang="en-US" sz="1400">
                <a:effectLst/>
                <a:latin typeface="+mn-lt"/>
                <a:ea typeface="Calibri"/>
                <a:cs typeface="Arial"/>
              </a:endParaRPr>
            </a:p>
            <a:p>
              <a:pPr marL="0" marR="0">
                <a:lnSpc>
                  <a:spcPct val="115000"/>
                </a:lnSpc>
                <a:spcBef>
                  <a:spcPts val="0"/>
                </a:spcBef>
                <a:spcAft>
                  <a:spcPts val="1000"/>
                </a:spcAft>
              </a:pPr>
              <a:r>
                <a:rPr lang="en-US" sz="1400" b="1" i="1" u="sng">
                  <a:solidFill>
                    <a:srgbClr val="002060"/>
                  </a:solidFill>
                  <a:effectLst/>
                  <a:latin typeface="Times New Roman"/>
                  <a:ea typeface="Calibri"/>
                  <a:cs typeface="Arial"/>
                </a:rPr>
                <a:t>The cost of capital is used primarily to make decisions that involve raising </a:t>
              </a:r>
              <a:r>
                <a:rPr lang="en-US" sz="1400" b="1" i="1" u="sng">
                  <a:solidFill>
                    <a:srgbClr val="FF0000"/>
                  </a:solidFill>
                  <a:effectLst/>
                  <a:latin typeface="Times New Roman"/>
                  <a:ea typeface="Calibri"/>
                  <a:cs typeface="Arial"/>
                </a:rPr>
                <a:t>new capital.  </a:t>
              </a:r>
              <a:r>
                <a:rPr lang="en-US" sz="1400" b="1" i="1" u="sng">
                  <a:solidFill>
                    <a:srgbClr val="002060"/>
                  </a:solidFill>
                  <a:effectLst/>
                  <a:latin typeface="Times New Roman"/>
                  <a:ea typeface="Calibri"/>
                  <a:cs typeface="Arial"/>
                </a:rPr>
                <a:t>So, the focus when calculating the WACC should be on new (marginal) costs not historical (embedded) costs.</a:t>
              </a:r>
              <a:endParaRPr lang="en-US" sz="1400">
                <a:effectLst/>
                <a:latin typeface="+mn-lt"/>
                <a:ea typeface="Calibri"/>
                <a:cs typeface="Arial"/>
              </a:endParaRPr>
            </a:p>
            <a:p>
              <a:pPr marL="0" marR="0">
                <a:lnSpc>
                  <a:spcPct val="115000"/>
                </a:lnSpc>
                <a:spcBef>
                  <a:spcPts val="0"/>
                </a:spcBef>
                <a:spcAft>
                  <a:spcPts val="1000"/>
                </a:spcAft>
              </a:pPr>
              <a:endParaRPr lang="en-US" sz="1400" b="1">
                <a:effectLst/>
                <a:latin typeface="Times New Roman"/>
                <a:ea typeface="Calibri"/>
                <a:cs typeface="Arial"/>
              </a:endParaRPr>
            </a:p>
            <a:p>
              <a:pPr marL="0" marR="0">
                <a:lnSpc>
                  <a:spcPct val="115000"/>
                </a:lnSpc>
                <a:spcBef>
                  <a:spcPts val="0"/>
                </a:spcBef>
                <a:spcAft>
                  <a:spcPts val="1000"/>
                </a:spcAft>
              </a:pPr>
              <a:r>
                <a:rPr lang="en-US" sz="1400" b="1">
                  <a:effectLst/>
                  <a:latin typeface="Times New Roman"/>
                  <a:ea typeface="Calibri"/>
                  <a:cs typeface="Arial"/>
                </a:rPr>
                <a:t>Q. How to determine WACC?</a:t>
              </a:r>
              <a:endParaRPr lang="en-US" sz="1400">
                <a:effectLst/>
                <a:latin typeface="+mn-lt"/>
                <a:ea typeface="Calibri"/>
                <a:cs typeface="Arial"/>
              </a:endParaRPr>
            </a:p>
            <a:p>
              <a:pPr marL="342900" marR="0" lvl="0" indent="-342900" defTabSz="914400" eaLnBrk="1" fontAlgn="auto" latinLnBrk="0" hangingPunct="1">
                <a:lnSpc>
                  <a:spcPct val="115000"/>
                </a:lnSpc>
                <a:spcBef>
                  <a:spcPts val="0"/>
                </a:spcBef>
                <a:spcAft>
                  <a:spcPts val="0"/>
                </a:spcAft>
                <a:buClr>
                  <a:srgbClr val="002060"/>
                </a:buClr>
                <a:buSzTx/>
                <a:buFont typeface="+mj-lt"/>
                <a:buAutoNum type="arabicPeriod"/>
                <a:tabLst/>
                <a:defRPr/>
              </a:pPr>
              <a:r>
                <a:rPr lang="en-US" sz="1400">
                  <a:solidFill>
                    <a:srgbClr val="002060"/>
                  </a:solidFill>
                  <a:effectLst/>
                  <a:latin typeface="Times New Roman"/>
                  <a:ea typeface="Calibri"/>
                  <a:cs typeface="Arial"/>
                </a:rPr>
                <a:t>Determine the capital sturcture</a:t>
              </a: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debt.</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preferred stock.</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common equity.</a:t>
              </a:r>
            </a:p>
            <a:p>
              <a:pPr marL="457200" marR="0">
                <a:lnSpc>
                  <a:spcPct val="115000"/>
                </a:lnSpc>
                <a:spcBef>
                  <a:spcPts val="0"/>
                </a:spcBef>
                <a:spcAft>
                  <a:spcPts val="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457200" marR="0">
                <a:lnSpc>
                  <a:spcPct val="115000"/>
                </a:lnSpc>
                <a:spcBef>
                  <a:spcPts val="0"/>
                </a:spcBef>
                <a:spcAft>
                  <a:spcPts val="100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0" marR="0" algn="ctr">
                <a:lnSpc>
                  <a:spcPct val="115000"/>
                </a:lnSpc>
                <a:spcBef>
                  <a:spcPts val="0"/>
                </a:spcBef>
                <a:spcAft>
                  <a:spcPts val="1000"/>
                </a:spcAft>
              </a:pPr>
              <a:r>
                <a:rPr lang="en-US" sz="1400" b="1" u="sng">
                  <a:effectLst/>
                  <a:latin typeface="Times New Roman"/>
                  <a:ea typeface="Calibri"/>
                  <a:cs typeface="Arial"/>
                </a:rPr>
                <a:t>How to determine WACC</a:t>
              </a:r>
              <a:endParaRPr lang="en-US" sz="1400">
                <a:effectLst/>
                <a:latin typeface="+mn-lt"/>
                <a:ea typeface="Calibri"/>
                <a:cs typeface="Arial"/>
              </a:endParaRPr>
            </a:p>
            <a:p>
              <a:pPr marL="0" marR="0">
                <a:lnSpc>
                  <a:spcPct val="115000"/>
                </a:lnSpc>
                <a:spcBef>
                  <a:spcPts val="0"/>
                </a:spcBef>
                <a:spcAft>
                  <a:spcPts val="1000"/>
                </a:spcAft>
              </a:pPr>
              <a:r>
                <a:rPr lang="en-US" sz="1400" b="1" u="none" strike="noStrike">
                  <a:solidFill>
                    <a:srgbClr val="002060"/>
                  </a:solidFill>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pPr>
              <a:r>
                <a:rPr lang="en-US" sz="1400">
                  <a:solidFill>
                    <a:srgbClr val="002060"/>
                  </a:solidFill>
                  <a:effectLst/>
                  <a:latin typeface="Times New Roman"/>
                  <a:ea typeface="Calibri"/>
                  <a:cs typeface="Arial"/>
                </a:rPr>
                <a:t>As discussed, WACC is the weighted average cost of various types of capital (debt, preferred stocks, and common equity).  Thus, it can be represented as follows:</a:t>
              </a:r>
              <a:endParaRPr lang="en-US" sz="1400">
                <a:effectLst/>
                <a:latin typeface="+mn-lt"/>
                <a:ea typeface="Calibri"/>
                <a:cs typeface="Arial"/>
              </a:endParaRPr>
            </a:p>
            <a:p>
              <a:pPr marL="0" marR="0">
                <a:lnSpc>
                  <a:spcPct val="115000"/>
                </a:lnSpc>
                <a:spcBef>
                  <a:spcPts val="0"/>
                </a:spcBef>
                <a:spcAft>
                  <a:spcPts val="1000"/>
                </a:spcAft>
              </a:pPr>
              <a14:m>
                <m:oMathPara xmlns:m="http://schemas.openxmlformats.org/officeDocument/2006/math">
                  <m:oMathParaPr>
                    <m:jc m:val="centerGroup"/>
                  </m:oMathParaPr>
                  <m:oMath xmlns:m="http://schemas.openxmlformats.org/officeDocument/2006/math">
                    <m:r>
                      <a:rPr lang="en-US" sz="1400" i="1">
                        <a:solidFill>
                          <a:srgbClr val="002060"/>
                        </a:solidFill>
                        <a:effectLst/>
                        <a:latin typeface="Cambria Math"/>
                        <a:ea typeface="Calibri"/>
                        <a:cs typeface="Times New Roman"/>
                      </a:rPr>
                      <m:t>𝑊𝐴𝐶𝐶</m:t>
                    </m:r>
                    <m:r>
                      <a:rPr lang="en-US" sz="1400" i="1">
                        <a:solidFill>
                          <a:srgbClr val="002060"/>
                        </a:solidFill>
                        <a:effectLst/>
                        <a:latin typeface="Cambria Math"/>
                        <a:ea typeface="Calibri"/>
                        <a:cs typeface="Times New Roman"/>
                      </a:rPr>
                      <m:t>=</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𝑑</m:t>
                        </m:r>
                      </m:sub>
                    </m:sSub>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𝑑</m:t>
                        </m:r>
                      </m:sub>
                    </m:sSub>
                    <m:r>
                      <a:rPr lang="en-US" sz="1400" i="1">
                        <a:solidFill>
                          <a:srgbClr val="002060"/>
                        </a:solidFill>
                        <a:effectLst/>
                        <a:latin typeface="Cambria Math"/>
                        <a:ea typeface="Calibri"/>
                        <a:cs typeface="Times New Roman"/>
                      </a:rPr>
                      <m:t> </m:t>
                    </m:r>
                    <m:d>
                      <m:dPr>
                        <m:ctrlPr>
                          <a:rPr lang="en-US" sz="1400" i="1">
                            <a:solidFill>
                              <a:srgbClr val="002060"/>
                            </a:solidFill>
                            <a:effectLst/>
                            <a:latin typeface="Cambria Math"/>
                            <a:ea typeface="Calibri"/>
                            <a:cs typeface="Times New Roman"/>
                          </a:rPr>
                        </m:ctrlPr>
                      </m:dPr>
                      <m:e>
                        <m:r>
                          <a:rPr lang="en-US" sz="1400" i="1">
                            <a:solidFill>
                              <a:srgbClr val="002060"/>
                            </a:solidFill>
                            <a:effectLst/>
                            <a:latin typeface="Cambria Math"/>
                            <a:ea typeface="Calibri"/>
                            <a:cs typeface="Times New Roman"/>
                          </a:rPr>
                          <m:t>1</m:t>
                        </m:r>
                        <m:r>
                          <a:rPr lang="en-US" sz="1400" i="1">
                            <a:solidFill>
                              <a:srgbClr val="002060"/>
                            </a:solidFill>
                            <a:effectLst/>
                            <a:latin typeface="Cambria Math"/>
                            <a:ea typeface="Calibri"/>
                            <a:cs typeface="Arial"/>
                          </a:rPr>
                          <m:t>−</m:t>
                        </m:r>
                        <m:r>
                          <a:rPr lang="en-US" sz="1400" i="1">
                            <a:solidFill>
                              <a:srgbClr val="002060"/>
                            </a:solidFill>
                            <a:effectLst/>
                            <a:latin typeface="Cambria Math"/>
                            <a:ea typeface="Calibri"/>
                            <a:cs typeface="Times New Roman"/>
                          </a:rPr>
                          <m:t>𝑇</m:t>
                        </m:r>
                      </m:e>
                    </m:d>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𝑝</m:t>
                        </m:r>
                      </m:sub>
                    </m:sSub>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𝑝</m:t>
                        </m:r>
                      </m:sub>
                    </m:sSub>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𝐶𝐸</m:t>
                        </m:r>
                      </m:sub>
                    </m:sSub>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𝐶𝐸</m:t>
                        </m:r>
                      </m:sub>
                    </m:sSub>
                  </m:oMath>
                </m:oMathPara>
              </a14:m>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14:m>
                <m:oMath xmlns:m="http://schemas.openxmlformats.org/officeDocument/2006/math">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𝑑</m:t>
                      </m:r>
                    </m:sub>
                  </m:sSub>
                  <m:r>
                    <a:rPr lang="en-US" sz="1400" i="1">
                      <a:solidFill>
                        <a:srgbClr val="002060"/>
                      </a:solidFill>
                      <a:effectLst/>
                      <a:latin typeface="Cambria Math"/>
                      <a:ea typeface="Calibri"/>
                      <a:cs typeface="Times New Roman"/>
                    </a:rPr>
                    <m:t>+</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𝑝</m:t>
                      </m:r>
                    </m:sub>
                  </m:sSub>
                  <m:r>
                    <a:rPr lang="en-US" sz="1400" i="1">
                      <a:solidFill>
                        <a:srgbClr val="002060"/>
                      </a:solidFill>
                      <a:effectLst/>
                      <a:latin typeface="Cambria Math"/>
                      <a:ea typeface="Calibri"/>
                      <a:cs typeface="Times New Roman"/>
                    </a:rPr>
                    <m:t>+</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𝐶𝐸</m:t>
                      </m:r>
                    </m:sub>
                  </m:sSub>
                  <m:r>
                    <a:rPr lang="en-US" sz="1400" i="1">
                      <a:solidFill>
                        <a:srgbClr val="002060"/>
                      </a:solidFill>
                      <a:effectLst/>
                      <a:latin typeface="Cambria Math"/>
                      <a:ea typeface="Calibri"/>
                      <a:cs typeface="Times New Roman"/>
                    </a:rPr>
                    <m:t>=</m:t>
                  </m:r>
                  <m:r>
                    <a:rPr lang="en-US" sz="1400" i="1">
                      <a:solidFill>
                        <a:srgbClr val="002060"/>
                      </a:solidFill>
                      <a:effectLst/>
                      <a:latin typeface="Cambria Math"/>
                      <a:ea typeface="Calibri"/>
                      <a:cs typeface="Times New Roman"/>
                    </a:rPr>
                    <m:t>1</m:t>
                  </m:r>
                  <m:r>
                    <a:rPr lang="en-US" sz="1400" i="1">
                      <a:solidFill>
                        <a:srgbClr val="002060"/>
                      </a:solidFill>
                      <a:effectLst/>
                      <a:latin typeface="Cambria Math"/>
                      <a:ea typeface="Calibri"/>
                      <a:cs typeface="Times New Roman"/>
                    </a:rPr>
                    <m:t>.</m:t>
                  </m:r>
                </m:oMath>
              </a14:m>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14:m>
                <m:oMath xmlns:m="http://schemas.openxmlformats.org/officeDocument/2006/math">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𝑑</m:t>
                      </m:r>
                    </m:sub>
                  </m:sSub>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𝑝</m:t>
                      </m:r>
                    </m:sub>
                  </m:sSub>
                  <m:r>
                    <a:rPr lang="en-US" sz="1400" i="1">
                      <a:solidFill>
                        <a:srgbClr val="002060"/>
                      </a:solidFill>
                      <a:effectLst/>
                      <a:latin typeface="Cambria Math"/>
                      <a:ea typeface="Calibri"/>
                      <a:cs typeface="Times New Roman"/>
                    </a:rPr>
                    <m:t>, </m:t>
                  </m:r>
                  <m:r>
                    <a:rPr lang="en-US" sz="1400" i="1">
                      <a:solidFill>
                        <a:srgbClr val="002060"/>
                      </a:solidFill>
                      <a:effectLst/>
                      <a:latin typeface="Cambria Math"/>
                      <a:ea typeface="Calibri"/>
                      <a:cs typeface="Times New Roman"/>
                    </a:rPr>
                    <m:t>𝑎𝑛𝑑</m:t>
                  </m:r>
                  <m:r>
                    <a:rPr lang="en-US" sz="1400" i="1">
                      <a:solidFill>
                        <a:srgbClr val="002060"/>
                      </a:solidFill>
                      <a:effectLst/>
                      <a:latin typeface="Cambria Math"/>
                      <a:ea typeface="Calibri"/>
                      <a:cs typeface="Times New Roman"/>
                    </a:rPr>
                    <m:t> </m:t>
                  </m:r>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𝑤</m:t>
                      </m:r>
                    </m:e>
                    <m:sub>
                      <m:r>
                        <a:rPr lang="en-US" sz="1400" i="1">
                          <a:solidFill>
                            <a:srgbClr val="002060"/>
                          </a:solidFill>
                          <a:effectLst/>
                          <a:latin typeface="Cambria Math"/>
                          <a:ea typeface="Calibri"/>
                          <a:cs typeface="Times New Roman"/>
                        </a:rPr>
                        <m:t>𝐶𝐸</m:t>
                      </m:r>
                    </m:sub>
                  </m:sSub>
                </m:oMath>
              </a14:m>
              <a:r>
                <a:rPr lang="en-US" sz="1400">
                  <a:solidFill>
                    <a:srgbClr val="002060"/>
                  </a:solidFill>
                  <a:effectLst/>
                  <a:latin typeface="Times New Roman"/>
                  <a:ea typeface="Times New Roman"/>
                  <a:cs typeface="Arial"/>
                </a:rPr>
                <a:t> are we weights of debt, preferred stocks and common equity, respectively. They also represent the firm’s capital structure. </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14:m>
                <m:oMath xmlns:m="http://schemas.openxmlformats.org/officeDocument/2006/math">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𝑑</m:t>
                      </m:r>
                    </m:sub>
                  </m:sSub>
                </m:oMath>
              </a14:m>
              <a:r>
                <a:rPr lang="en-US" sz="1400">
                  <a:solidFill>
                    <a:srgbClr val="002060"/>
                  </a:solidFill>
                  <a:effectLst/>
                  <a:latin typeface="Times New Roman"/>
                  <a:ea typeface="Times New Roman"/>
                  <a:cs typeface="Arial"/>
                </a:rPr>
                <a:t>: is the cost of debt.</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14:m>
                <m:oMath xmlns:m="http://schemas.openxmlformats.org/officeDocument/2006/math">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𝑝</m:t>
                      </m:r>
                    </m:sub>
                  </m:sSub>
                </m:oMath>
              </a14:m>
              <a:r>
                <a:rPr lang="en-US" sz="1400">
                  <a:solidFill>
                    <a:srgbClr val="002060"/>
                  </a:solidFill>
                  <a:effectLst/>
                  <a:latin typeface="Times New Roman"/>
                  <a:ea typeface="Times New Roman"/>
                  <a:cs typeface="Arial"/>
                </a:rPr>
                <a:t>: is the cost of preferred stock.</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14:m>
                <m:oMath xmlns:m="http://schemas.openxmlformats.org/officeDocument/2006/math">
                  <m:sSub>
                    <m:sSubPr>
                      <m:ctrlPr>
                        <a:rPr lang="en-US" sz="1400" i="1">
                          <a:solidFill>
                            <a:srgbClr val="002060"/>
                          </a:solidFill>
                          <a:effectLst/>
                          <a:latin typeface="Cambria Math"/>
                          <a:ea typeface="Calibri"/>
                          <a:cs typeface="Times New Roman"/>
                        </a:rPr>
                      </m:ctrlPr>
                    </m:sSubPr>
                    <m:e>
                      <m:r>
                        <a:rPr lang="en-US" sz="1400" i="1">
                          <a:solidFill>
                            <a:srgbClr val="002060"/>
                          </a:solidFill>
                          <a:effectLst/>
                          <a:latin typeface="Cambria Math"/>
                          <a:ea typeface="Calibri"/>
                          <a:cs typeface="Times New Roman"/>
                        </a:rPr>
                        <m:t>𝑟</m:t>
                      </m:r>
                    </m:e>
                    <m:sub>
                      <m:r>
                        <a:rPr lang="en-US" sz="1400" i="1">
                          <a:solidFill>
                            <a:srgbClr val="002060"/>
                          </a:solidFill>
                          <a:effectLst/>
                          <a:latin typeface="Cambria Math"/>
                          <a:ea typeface="Calibri"/>
                          <a:cs typeface="Times New Roman"/>
                        </a:rPr>
                        <m:t>𝐶𝐸</m:t>
                      </m:r>
                    </m:sub>
                  </m:sSub>
                </m:oMath>
              </a14:m>
              <a:r>
                <a:rPr lang="en-US" sz="1400">
                  <a:solidFill>
                    <a:srgbClr val="002060"/>
                  </a:solidFill>
                  <a:effectLst/>
                  <a:latin typeface="Times New Roman"/>
                  <a:ea typeface="Times New Roman"/>
                  <a:cs typeface="Arial"/>
                </a:rPr>
                <a:t>: is the cost of common equity. </a:t>
              </a:r>
              <a:r>
                <a:rPr lang="en-US" sz="1400">
                  <a:solidFill>
                    <a:srgbClr val="FF0000"/>
                  </a:solidFill>
                  <a:effectLst/>
                  <a:latin typeface="Times New Roman"/>
                  <a:ea typeface="Calibri"/>
                  <a:cs typeface="Arial"/>
                </a:rPr>
                <a:t>Note that capital from common equity is raised in 2 ways: common stocks and retained earnings.</a:t>
              </a:r>
              <a:endParaRPr lang="en-US" sz="1400">
                <a:effectLst/>
                <a:latin typeface="+mn-lt"/>
                <a:ea typeface="Calibri"/>
                <a:cs typeface="Arial"/>
              </a:endParaRPr>
            </a:p>
            <a:p>
              <a:pPr marL="742950" marR="0" lvl="1" indent="-285750">
                <a:lnSpc>
                  <a:spcPct val="115000"/>
                </a:lnSpc>
                <a:spcBef>
                  <a:spcPts val="0"/>
                </a:spcBef>
                <a:spcAft>
                  <a:spcPts val="0"/>
                </a:spcAft>
                <a:buClr>
                  <a:srgbClr val="7030A0"/>
                </a:buClr>
                <a:buFont typeface="+mj-lt"/>
                <a:buAutoNum type="alphaLcPeriod"/>
                <a:tabLst>
                  <a:tab pos="2355215" algn="l"/>
                </a:tabLst>
              </a:pPr>
              <a:r>
                <a:rPr lang="en-US" sz="1400">
                  <a:solidFill>
                    <a:srgbClr val="7030A0"/>
                  </a:solidFill>
                  <a:effectLst/>
                  <a:latin typeface="Times New Roman"/>
                  <a:ea typeface="Calibri"/>
                  <a:cs typeface="Arial"/>
                </a:rPr>
                <a:t>When the firm is not issuing new equity to finance new projects, then </a:t>
              </a:r>
              <a14:m>
                <m:oMath xmlns:m="http://schemas.openxmlformats.org/officeDocument/2006/math">
                  <m:sSub>
                    <m:sSubPr>
                      <m:ctrlPr>
                        <a:rPr lang="en-US" sz="1400" i="1">
                          <a:solidFill>
                            <a:srgbClr val="7030A0"/>
                          </a:solidFill>
                          <a:effectLst/>
                          <a:latin typeface="Cambria Math"/>
                          <a:ea typeface="Calibri"/>
                          <a:cs typeface="Times New Roman"/>
                        </a:rPr>
                      </m:ctrlPr>
                    </m:sSubPr>
                    <m:e>
                      <m:r>
                        <a:rPr lang="en-US" sz="1400" i="1">
                          <a:solidFill>
                            <a:srgbClr val="7030A0"/>
                          </a:solidFill>
                          <a:effectLst/>
                          <a:latin typeface="Cambria Math"/>
                          <a:ea typeface="Calibri"/>
                          <a:cs typeface="Times New Roman"/>
                        </a:rPr>
                        <m:t>𝑟</m:t>
                      </m:r>
                    </m:e>
                    <m:sub>
                      <m:r>
                        <a:rPr lang="en-US" sz="1400" i="1">
                          <a:solidFill>
                            <a:srgbClr val="7030A0"/>
                          </a:solidFill>
                          <a:effectLst/>
                          <a:latin typeface="Cambria Math"/>
                          <a:ea typeface="Calibri"/>
                          <a:cs typeface="Times New Roman"/>
                        </a:rPr>
                        <m:t>𝐶𝐸</m:t>
                      </m:r>
                    </m:sub>
                  </m:sSub>
                </m:oMath>
              </a14:m>
              <a:r>
                <a:rPr lang="en-US" sz="1400">
                  <a:solidFill>
                    <a:srgbClr val="7030A0"/>
                  </a:solidFill>
                  <a:effectLst/>
                  <a:latin typeface="Times New Roman"/>
                  <a:ea typeface="Times New Roman"/>
                  <a:cs typeface="Arial"/>
                </a:rPr>
                <a:t> will just simplifies to </a:t>
              </a:r>
              <a14:m>
                <m:oMath xmlns:m="http://schemas.openxmlformats.org/officeDocument/2006/math">
                  <m:sSub>
                    <m:sSubPr>
                      <m:ctrlPr>
                        <a:rPr lang="en-US" sz="1400" i="1">
                          <a:solidFill>
                            <a:srgbClr val="FF0000"/>
                          </a:solidFill>
                          <a:effectLst/>
                          <a:latin typeface="Cambria Math"/>
                          <a:ea typeface="Calibri"/>
                          <a:cs typeface="Times New Roman"/>
                        </a:rPr>
                      </m:ctrlPr>
                    </m:sSubPr>
                    <m:e>
                      <m:r>
                        <a:rPr lang="en-US" sz="1400" i="1">
                          <a:solidFill>
                            <a:srgbClr val="FF0000"/>
                          </a:solidFill>
                          <a:effectLst/>
                          <a:latin typeface="Cambria Math"/>
                          <a:ea typeface="Calibri"/>
                          <a:cs typeface="Times New Roman"/>
                        </a:rPr>
                        <m:t>𝑟</m:t>
                      </m:r>
                    </m:e>
                    <m:sub>
                      <m:r>
                        <a:rPr lang="en-US" sz="1400" i="1">
                          <a:solidFill>
                            <a:srgbClr val="FF0000"/>
                          </a:solidFill>
                          <a:effectLst/>
                          <a:latin typeface="Cambria Math"/>
                          <a:ea typeface="Calibri"/>
                          <a:cs typeface="Times New Roman"/>
                        </a:rPr>
                        <m:t>𝑠</m:t>
                      </m:r>
                    </m:sub>
                  </m:sSub>
                </m:oMath>
              </a14:m>
              <a:r>
                <a:rPr lang="en-US" sz="1400">
                  <a:solidFill>
                    <a:srgbClr val="FF0000"/>
                  </a:solidFill>
                  <a:effectLst/>
                  <a:latin typeface="Times New Roman"/>
                  <a:ea typeface="Times New Roman"/>
                  <a:cs typeface="Arial"/>
                </a:rPr>
                <a:t>, which is the cost of retained earnings.</a:t>
              </a:r>
              <a:endParaRPr lang="en-US" sz="1400">
                <a:effectLst/>
                <a:latin typeface="+mn-lt"/>
                <a:ea typeface="Calibri"/>
                <a:cs typeface="Arial"/>
              </a:endParaRPr>
            </a:p>
            <a:p>
              <a:pPr marL="857250" marR="0">
                <a:lnSpc>
                  <a:spcPct val="115000"/>
                </a:lnSpc>
                <a:spcBef>
                  <a:spcPts val="0"/>
                </a:spcBef>
                <a:spcAft>
                  <a:spcPts val="0"/>
                </a:spcAft>
                <a:tabLst>
                  <a:tab pos="2355215" algn="l"/>
                </a:tabLst>
              </a:pPr>
              <a:r>
                <a:rPr lang="en-US" sz="1400">
                  <a:solidFill>
                    <a:srgbClr val="7030A0"/>
                  </a:solidFill>
                  <a:effectLst/>
                  <a:latin typeface="Times New Roman"/>
                  <a:ea typeface="Calibri"/>
                  <a:cs typeface="Arial"/>
                </a:rPr>
                <a:t> </a:t>
              </a:r>
              <a:endParaRPr lang="en-US" sz="1400">
                <a:effectLst/>
                <a:latin typeface="+mn-lt"/>
                <a:ea typeface="Calibri"/>
                <a:cs typeface="Arial"/>
              </a:endParaRPr>
            </a:p>
            <a:p>
              <a:pPr marL="800100" marR="0" lvl="1" indent="-342900">
                <a:lnSpc>
                  <a:spcPct val="115000"/>
                </a:lnSpc>
                <a:spcBef>
                  <a:spcPts val="0"/>
                </a:spcBef>
                <a:spcAft>
                  <a:spcPts val="0"/>
                </a:spcAft>
                <a:buClr>
                  <a:srgbClr val="7030A0"/>
                </a:buClr>
                <a:buFont typeface="+mj-lt"/>
                <a:buAutoNum type="alphaLcPeriod" startAt="2"/>
                <a:tabLst>
                  <a:tab pos="2355215" algn="l"/>
                </a:tabLst>
              </a:pPr>
              <a:r>
                <a:rPr lang="en-US" sz="1400">
                  <a:solidFill>
                    <a:srgbClr val="7030A0"/>
                  </a:solidFill>
                  <a:effectLst/>
                  <a:latin typeface="Times New Roman"/>
                  <a:ea typeface="Times New Roman"/>
                  <a:cs typeface="Arial"/>
                </a:rPr>
                <a:t>If the firm is going to issue new stock to finance new projects, then </a:t>
              </a:r>
              <a14:m>
                <m:oMath xmlns:m="http://schemas.openxmlformats.org/officeDocument/2006/math">
                  <m:sSub>
                    <m:sSubPr>
                      <m:ctrlPr>
                        <a:rPr lang="en-US" sz="1400" i="1">
                          <a:solidFill>
                            <a:srgbClr val="7030A0"/>
                          </a:solidFill>
                          <a:effectLst/>
                          <a:latin typeface="Cambria Math"/>
                          <a:ea typeface="Calibri"/>
                          <a:cs typeface="Times New Roman"/>
                        </a:rPr>
                      </m:ctrlPr>
                    </m:sSubPr>
                    <m:e>
                      <m:r>
                        <a:rPr lang="en-US" sz="1400" i="1">
                          <a:solidFill>
                            <a:srgbClr val="7030A0"/>
                          </a:solidFill>
                          <a:effectLst/>
                          <a:latin typeface="Cambria Math"/>
                          <a:ea typeface="Calibri"/>
                          <a:cs typeface="Times New Roman"/>
                        </a:rPr>
                        <m:t>𝑟</m:t>
                      </m:r>
                    </m:e>
                    <m:sub>
                      <m:r>
                        <a:rPr lang="en-US" sz="1400" i="1">
                          <a:solidFill>
                            <a:srgbClr val="7030A0"/>
                          </a:solidFill>
                          <a:effectLst/>
                          <a:latin typeface="Cambria Math"/>
                          <a:ea typeface="Calibri"/>
                          <a:cs typeface="Times New Roman"/>
                        </a:rPr>
                        <m:t>𝐶𝐸</m:t>
                      </m:r>
                    </m:sub>
                  </m:sSub>
                </m:oMath>
              </a14:m>
              <a:r>
                <a:rPr lang="en-US" sz="1400">
                  <a:solidFill>
                    <a:srgbClr val="7030A0"/>
                  </a:solidFill>
                  <a:effectLst/>
                  <a:latin typeface="Times New Roman"/>
                  <a:ea typeface="Times New Roman"/>
                  <a:cs typeface="Arial"/>
                </a:rPr>
                <a:t> represents the cost of retained earnings </a:t>
              </a:r>
              <a14:m>
                <m:oMath xmlns:m="http://schemas.openxmlformats.org/officeDocument/2006/math">
                  <m:sSub>
                    <m:sSubPr>
                      <m:ctrlPr>
                        <a:rPr lang="en-US" sz="1400" i="1">
                          <a:solidFill>
                            <a:srgbClr val="7030A0"/>
                          </a:solidFill>
                          <a:effectLst/>
                          <a:latin typeface="Cambria Math"/>
                          <a:ea typeface="Calibri"/>
                          <a:cs typeface="Times New Roman"/>
                        </a:rPr>
                      </m:ctrlPr>
                    </m:sSubPr>
                    <m:e>
                      <m:r>
                        <a:rPr lang="en-US" sz="1400" i="1">
                          <a:solidFill>
                            <a:srgbClr val="7030A0"/>
                          </a:solidFill>
                          <a:effectLst/>
                          <a:latin typeface="Cambria Math"/>
                          <a:ea typeface="Calibri"/>
                          <a:cs typeface="Times New Roman"/>
                        </a:rPr>
                        <m:t>𝑟</m:t>
                      </m:r>
                    </m:e>
                    <m:sub>
                      <m:r>
                        <a:rPr lang="en-US" sz="1400" i="1">
                          <a:solidFill>
                            <a:srgbClr val="7030A0"/>
                          </a:solidFill>
                          <a:effectLst/>
                          <a:latin typeface="Cambria Math"/>
                          <a:ea typeface="Calibri"/>
                          <a:cs typeface="Times New Roman"/>
                        </a:rPr>
                        <m:t>𝑠</m:t>
                      </m:r>
                    </m:sub>
                  </m:sSub>
                </m:oMath>
              </a14:m>
              <a:r>
                <a:rPr lang="en-US" sz="1400">
                  <a:solidFill>
                    <a:srgbClr val="7030A0"/>
                  </a:solidFill>
                  <a:effectLst/>
                  <a:latin typeface="Times New Roman"/>
                  <a:ea typeface="Times New Roman"/>
                  <a:cs typeface="Arial"/>
                </a:rPr>
                <a:t> plus an additional cost that the firm will incur from issuing new stocks (flotation costs paid to bankers). </a:t>
              </a:r>
              <a:r>
                <a:rPr lang="en-US" sz="1400">
                  <a:solidFill>
                    <a:srgbClr val="FF0000"/>
                  </a:solidFill>
                  <a:effectLst/>
                  <a:latin typeface="Times New Roman"/>
                  <a:ea typeface="Times New Roman"/>
                  <a:cs typeface="Arial"/>
                </a:rPr>
                <a:t>Thus, </a:t>
              </a:r>
              <a14:m>
                <m:oMath xmlns:m="http://schemas.openxmlformats.org/officeDocument/2006/math">
                  <m:sSub>
                    <m:sSubPr>
                      <m:ctrlPr>
                        <a:rPr lang="en-US" sz="1400" i="1">
                          <a:solidFill>
                            <a:srgbClr val="FF0000"/>
                          </a:solidFill>
                          <a:effectLst/>
                          <a:latin typeface="Cambria Math"/>
                          <a:ea typeface="Calibri"/>
                          <a:cs typeface="Times New Roman"/>
                        </a:rPr>
                      </m:ctrlPr>
                    </m:sSubPr>
                    <m:e>
                      <m:r>
                        <a:rPr lang="en-US" sz="1400" i="1">
                          <a:solidFill>
                            <a:srgbClr val="FF0000"/>
                          </a:solidFill>
                          <a:effectLst/>
                          <a:latin typeface="Cambria Math"/>
                          <a:ea typeface="Calibri"/>
                          <a:cs typeface="Times New Roman"/>
                        </a:rPr>
                        <m:t>𝑟</m:t>
                      </m:r>
                    </m:e>
                    <m:sub>
                      <m:r>
                        <a:rPr lang="en-US" sz="1400" i="1">
                          <a:solidFill>
                            <a:srgbClr val="FF0000"/>
                          </a:solidFill>
                          <a:effectLst/>
                          <a:latin typeface="Cambria Math"/>
                          <a:ea typeface="Calibri"/>
                          <a:cs typeface="Times New Roman"/>
                        </a:rPr>
                        <m:t>𝐶𝐸</m:t>
                      </m:r>
                    </m:sub>
                  </m:sSub>
                  <m:r>
                    <a:rPr lang="en-US" sz="1400" i="1">
                      <a:solidFill>
                        <a:srgbClr val="FF0000"/>
                      </a:solidFill>
                      <a:effectLst/>
                      <a:latin typeface="Cambria Math"/>
                      <a:ea typeface="Calibri"/>
                      <a:cs typeface="Times New Roman"/>
                    </a:rPr>
                    <m:t>=</m:t>
                  </m:r>
                  <m:sSub>
                    <m:sSubPr>
                      <m:ctrlPr>
                        <a:rPr lang="en-US" sz="1400" i="1">
                          <a:solidFill>
                            <a:srgbClr val="FF0000"/>
                          </a:solidFill>
                          <a:effectLst/>
                          <a:latin typeface="Cambria Math"/>
                          <a:ea typeface="Calibri"/>
                          <a:cs typeface="Times New Roman"/>
                        </a:rPr>
                      </m:ctrlPr>
                    </m:sSubPr>
                    <m:e>
                      <m:r>
                        <a:rPr lang="en-US" sz="1400" i="1">
                          <a:solidFill>
                            <a:srgbClr val="FF0000"/>
                          </a:solidFill>
                          <a:effectLst/>
                          <a:latin typeface="Cambria Math"/>
                          <a:ea typeface="Calibri"/>
                          <a:cs typeface="Times New Roman"/>
                        </a:rPr>
                        <m:t>𝑟</m:t>
                      </m:r>
                    </m:e>
                    <m:sub>
                      <m:r>
                        <a:rPr lang="en-US" sz="1400" i="1">
                          <a:solidFill>
                            <a:srgbClr val="FF0000"/>
                          </a:solidFill>
                          <a:effectLst/>
                          <a:latin typeface="Cambria Math"/>
                          <a:ea typeface="Calibri"/>
                          <a:cs typeface="Times New Roman"/>
                        </a:rPr>
                        <m:t>𝑠</m:t>
                      </m:r>
                    </m:sub>
                  </m:sSub>
                  <m:r>
                    <a:rPr lang="en-US" sz="1400" i="1">
                      <a:solidFill>
                        <a:srgbClr val="FF0000"/>
                      </a:solidFill>
                      <a:effectLst/>
                      <a:latin typeface="Cambria Math"/>
                      <a:ea typeface="Calibri"/>
                      <a:cs typeface="Times New Roman"/>
                    </a:rPr>
                    <m:t>+ </m:t>
                  </m:r>
                  <m:r>
                    <a:rPr lang="en-US" sz="1400" i="1">
                      <a:solidFill>
                        <a:srgbClr val="FF0000"/>
                      </a:solidFill>
                      <a:effectLst/>
                      <a:latin typeface="Cambria Math"/>
                      <a:ea typeface="Calibri"/>
                      <a:cs typeface="Times New Roman"/>
                    </a:rPr>
                    <m:t>𝐹𝑙𝑜𝑡𝑎𝑡𝑖𝑜𝑛</m:t>
                  </m:r>
                  <m:r>
                    <a:rPr lang="en-US" sz="1400" i="1">
                      <a:solidFill>
                        <a:srgbClr val="FF0000"/>
                      </a:solidFill>
                      <a:effectLst/>
                      <a:latin typeface="Cambria Math"/>
                      <a:ea typeface="Calibri"/>
                      <a:cs typeface="Times New Roman"/>
                    </a:rPr>
                    <m:t> </m:t>
                  </m:r>
                  <m:r>
                    <a:rPr lang="en-US" sz="1400" i="1">
                      <a:solidFill>
                        <a:srgbClr val="FF0000"/>
                      </a:solidFill>
                      <a:effectLst/>
                      <a:latin typeface="Cambria Math"/>
                      <a:ea typeface="Calibri"/>
                      <a:cs typeface="Times New Roman"/>
                    </a:rPr>
                    <m:t>𝑎𝑑𝑗𝑢𝑠𝑡𝑚𝑒𝑛𝑡</m:t>
                  </m:r>
                </m:oMath>
              </a14:m>
              <a:endParaRPr lang="en-US" sz="1400">
                <a:effectLst/>
                <a:latin typeface="+mn-lt"/>
                <a:ea typeface="Calibri"/>
                <a:cs typeface="Arial"/>
              </a:endParaRPr>
            </a:p>
            <a:p>
              <a:pPr marL="45720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pPr>
              <a:endParaRPr lang="en-US" sz="1400">
                <a:effectLst/>
                <a:latin typeface="+mn-lt"/>
                <a:ea typeface="Calibri"/>
                <a:cs typeface="Arial"/>
              </a:endParaRPr>
            </a:p>
          </xdr:txBody>
        </xdr:sp>
      </mc:Choice>
      <mc:Fallback xmlns="">
        <xdr:sp macro="" textlink="">
          <xdr:nvSpPr>
            <xdr:cNvPr id="4" name="TextBox 3"/>
            <xdr:cNvSpPr txBox="1"/>
          </xdr:nvSpPr>
          <xdr:spPr>
            <a:xfrm>
              <a:off x="0" y="0"/>
              <a:ext cx="12306300" cy="110585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Times New Roman"/>
                  <a:ea typeface="Calibri"/>
                  <a:cs typeface="Arial"/>
                </a:rPr>
                <a:t>What is WACC?</a:t>
              </a:r>
            </a:p>
            <a:p>
              <a:pPr marL="0" marR="0">
                <a:lnSpc>
                  <a:spcPct val="115000"/>
                </a:lnSpc>
                <a:spcBef>
                  <a:spcPts val="0"/>
                </a:spcBef>
                <a:spcAft>
                  <a:spcPts val="1000"/>
                </a:spcAft>
              </a:pPr>
              <a:r>
                <a:rPr lang="en-US" sz="1400" b="1">
                  <a:solidFill>
                    <a:srgbClr val="0033CC"/>
                  </a:solidFill>
                  <a:effectLst/>
                  <a:latin typeface="Times New Roman"/>
                  <a:ea typeface="Calibri"/>
                  <a:cs typeface="Arial"/>
                </a:rPr>
                <a:t>Is</a:t>
              </a:r>
              <a:r>
                <a:rPr lang="en-US" sz="1400" b="1" baseline="0">
                  <a:solidFill>
                    <a:srgbClr val="0033CC"/>
                  </a:solidFill>
                  <a:effectLst/>
                  <a:latin typeface="Times New Roman"/>
                  <a:ea typeface="Calibri"/>
                  <a:cs typeface="Arial"/>
                </a:rPr>
                <a:t> the minimum return that capital providers (debt-holders, common stock-holders, and preferred stock-holders) require</a:t>
              </a:r>
              <a:endParaRPr lang="en-US" sz="1400" b="1">
                <a:solidFill>
                  <a:srgbClr val="0033CC"/>
                </a:solidFill>
                <a:effectLst/>
                <a:latin typeface="Times New Roman"/>
                <a:ea typeface="Calibri"/>
                <a:cs typeface="Arial"/>
              </a:endParaRPr>
            </a:p>
            <a:p>
              <a:pPr marL="0" marR="0" indent="0" defTabSz="914400" eaLnBrk="1" fontAlgn="auto" latinLnBrk="0" hangingPunct="1">
                <a:lnSpc>
                  <a:spcPct val="115000"/>
                </a:lnSpc>
                <a:spcBef>
                  <a:spcPts val="0"/>
                </a:spcBef>
                <a:spcAft>
                  <a:spcPts val="1000"/>
                </a:spcAft>
                <a:buClrTx/>
                <a:buSzTx/>
                <a:buFontTx/>
                <a:buNone/>
                <a:tabLst/>
                <a:defRPr/>
              </a:pPr>
              <a:r>
                <a:rPr lang="en-US" sz="1400" b="1" baseline="0">
                  <a:solidFill>
                    <a:srgbClr val="0033CC"/>
                  </a:solidFill>
                  <a:effectLst/>
                  <a:latin typeface="Times New Roman"/>
                  <a:ea typeface="Calibri"/>
                  <a:cs typeface="Arial"/>
                </a:rPr>
                <a:t>The weighted average costs of the various types of costly capital (debt, preferred stock, and common equity) that the firm uses. Weighted average cost of capital (WACC).</a:t>
              </a:r>
            </a:p>
            <a:p>
              <a:pPr marL="0" marR="0">
                <a:lnSpc>
                  <a:spcPct val="115000"/>
                </a:lnSpc>
                <a:spcBef>
                  <a:spcPts val="0"/>
                </a:spcBef>
                <a:spcAft>
                  <a:spcPts val="1000"/>
                </a:spcAft>
              </a:pPr>
              <a:endParaRPr lang="en-US" sz="1400" b="1">
                <a:effectLst/>
                <a:latin typeface="Times New Roman"/>
                <a:ea typeface="Calibri"/>
                <a:cs typeface="Arial"/>
              </a:endParaRPr>
            </a:p>
            <a:p>
              <a:pPr marL="0" marR="0">
                <a:lnSpc>
                  <a:spcPct val="115000"/>
                </a:lnSpc>
                <a:spcBef>
                  <a:spcPts val="0"/>
                </a:spcBef>
                <a:spcAft>
                  <a:spcPts val="1000"/>
                </a:spcAft>
              </a:pPr>
              <a:r>
                <a:rPr lang="en-US" sz="1400" b="1">
                  <a:effectLst/>
                  <a:latin typeface="Times New Roman"/>
                  <a:ea typeface="Calibri"/>
                  <a:cs typeface="Arial"/>
                </a:rPr>
                <a:t>Q. Why do we need WACC?</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a:pPr>
              <a:r>
                <a:rPr lang="en-US" sz="1400">
                  <a:solidFill>
                    <a:srgbClr val="002060"/>
                  </a:solidFill>
                  <a:effectLst/>
                  <a:latin typeface="Times New Roman"/>
                  <a:ea typeface="Calibri"/>
                  <a:cs typeface="Arial"/>
                </a:rPr>
                <a:t>It will serve as our discount rate to determine the PV of the firm’s value (intrinsic value).</a:t>
              </a:r>
              <a:endParaRPr lang="en-US" sz="1400">
                <a:effectLst/>
                <a:latin typeface="+mn-lt"/>
                <a:ea typeface="Calibri"/>
                <a:cs typeface="Arial"/>
              </a:endParaRPr>
            </a:p>
            <a:p>
              <a:pPr marL="457200" marR="0">
                <a:lnSpc>
                  <a:spcPct val="115000"/>
                </a:lnSpc>
                <a:spcBef>
                  <a:spcPts val="0"/>
                </a:spcBef>
                <a:spcAft>
                  <a:spcPts val="0"/>
                </a:spcAft>
              </a:pPr>
              <a:r>
                <a:rPr lang="en-US" sz="1400">
                  <a:solidFill>
                    <a:srgbClr val="FF0000"/>
                  </a:solidFill>
                  <a:effectLst/>
                  <a:latin typeface="Times New Roman"/>
                  <a:ea typeface="Calibri"/>
                  <a:cs typeface="Arial"/>
                </a:rPr>
                <a:t>(Remember that PV of firm value is based on discounting future FCFs.).</a:t>
              </a:r>
              <a:endParaRPr lang="en-US" sz="1400">
                <a:effectLst/>
                <a:latin typeface="+mn-lt"/>
                <a:ea typeface="Calibri"/>
                <a:cs typeface="Arial"/>
              </a:endParaRPr>
            </a:p>
            <a:p>
              <a:pPr marL="457200" marR="0">
                <a:lnSpc>
                  <a:spcPct val="115000"/>
                </a:lnSpc>
                <a:spcBef>
                  <a:spcPts val="0"/>
                </a:spcBef>
                <a:spcAft>
                  <a:spcPts val="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342900" marR="0" lvl="0" indent="-342900">
                <a:lnSpc>
                  <a:spcPct val="115000"/>
                </a:lnSpc>
                <a:spcBef>
                  <a:spcPts val="0"/>
                </a:spcBef>
                <a:spcAft>
                  <a:spcPts val="0"/>
                </a:spcAft>
                <a:buFont typeface="+mj-lt"/>
                <a:buAutoNum type="arabicPeriod" startAt="2"/>
              </a:pPr>
              <a:r>
                <a:rPr lang="en-US" sz="1400">
                  <a:solidFill>
                    <a:srgbClr val="002060"/>
                  </a:solidFill>
                  <a:effectLst/>
                  <a:latin typeface="Times New Roman"/>
                  <a:ea typeface="Calibri"/>
                  <a:cs typeface="Arial"/>
                </a:rPr>
                <a:t>It will be used to determine profitable projects that the firm need to undertake so that it keeps growing and competitive.</a:t>
              </a:r>
              <a:endParaRPr lang="en-US" sz="1400">
                <a:effectLst/>
                <a:latin typeface="+mn-lt"/>
                <a:ea typeface="Calibri"/>
                <a:cs typeface="Arial"/>
              </a:endParaRPr>
            </a:p>
            <a:p>
              <a:pPr marL="742950" marR="0" lvl="1" indent="-285750">
                <a:lnSpc>
                  <a:spcPct val="115000"/>
                </a:lnSpc>
                <a:spcBef>
                  <a:spcPts val="0"/>
                </a:spcBef>
                <a:spcAft>
                  <a:spcPts val="0"/>
                </a:spcAft>
                <a:buFont typeface="+mj-lt"/>
                <a:buAutoNum type="alphaLcPeriod"/>
              </a:pPr>
              <a:r>
                <a:rPr lang="en-US" sz="1400">
                  <a:solidFill>
                    <a:srgbClr val="FF0000"/>
                  </a:solidFill>
                  <a:effectLst/>
                  <a:latin typeface="Times New Roman"/>
                  <a:ea typeface="Calibri"/>
                  <a:cs typeface="Arial"/>
                </a:rPr>
                <a:t>Project return ≥ WACC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 accept project.</a:t>
              </a:r>
              <a:endParaRPr lang="en-US" sz="1400">
                <a:effectLst/>
                <a:latin typeface="+mn-lt"/>
                <a:ea typeface="Calibri"/>
                <a:cs typeface="Arial"/>
              </a:endParaRPr>
            </a:p>
            <a:p>
              <a:pPr marL="742950" marR="0" lvl="1" indent="-285750">
                <a:lnSpc>
                  <a:spcPct val="115000"/>
                </a:lnSpc>
                <a:spcBef>
                  <a:spcPts val="0"/>
                </a:spcBef>
                <a:spcAft>
                  <a:spcPts val="0"/>
                </a:spcAft>
                <a:buFont typeface="+mj-lt"/>
                <a:buAutoNum type="alphaLcPeriod"/>
              </a:pPr>
              <a:r>
                <a:rPr lang="en-US" sz="1400">
                  <a:solidFill>
                    <a:srgbClr val="FF0000"/>
                  </a:solidFill>
                  <a:effectLst/>
                  <a:latin typeface="Times New Roman"/>
                  <a:ea typeface="Calibri"/>
                  <a:cs typeface="Arial"/>
                </a:rPr>
                <a:t>Project return &lt; WACC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 reject project.</a:t>
              </a:r>
              <a:endParaRPr lang="en-US" sz="1400">
                <a:effectLst/>
                <a:latin typeface="+mn-lt"/>
                <a:ea typeface="Calibri"/>
                <a:cs typeface="Arial"/>
              </a:endParaRPr>
            </a:p>
            <a:p>
              <a:pPr marL="0" marR="0">
                <a:lnSpc>
                  <a:spcPct val="115000"/>
                </a:lnSpc>
                <a:spcBef>
                  <a:spcPts val="0"/>
                </a:spcBef>
                <a:spcAft>
                  <a:spcPts val="1000"/>
                </a:spcAft>
              </a:pPr>
              <a:r>
                <a:rPr lang="en-US" sz="1400" b="1" i="1" u="sng">
                  <a:solidFill>
                    <a:srgbClr val="002060"/>
                  </a:solidFill>
                  <a:effectLst/>
                  <a:latin typeface="Times New Roman"/>
                  <a:ea typeface="Calibri"/>
                  <a:cs typeface="Arial"/>
                </a:rPr>
                <a:t>The cost of capital is used primarily to make decisions that involve raising </a:t>
              </a:r>
              <a:r>
                <a:rPr lang="en-US" sz="1400" b="1" i="1" u="sng">
                  <a:solidFill>
                    <a:srgbClr val="FF0000"/>
                  </a:solidFill>
                  <a:effectLst/>
                  <a:latin typeface="Times New Roman"/>
                  <a:ea typeface="Calibri"/>
                  <a:cs typeface="Arial"/>
                </a:rPr>
                <a:t>new capital.  </a:t>
              </a:r>
              <a:r>
                <a:rPr lang="en-US" sz="1400" b="1" i="1" u="sng">
                  <a:solidFill>
                    <a:srgbClr val="002060"/>
                  </a:solidFill>
                  <a:effectLst/>
                  <a:latin typeface="Times New Roman"/>
                  <a:ea typeface="Calibri"/>
                  <a:cs typeface="Arial"/>
                </a:rPr>
                <a:t>So, the focus when calculating the WACC should be on new (marginal) costs not historical (embedded) costs.</a:t>
              </a:r>
              <a:endParaRPr lang="en-US" sz="1400">
                <a:effectLst/>
                <a:latin typeface="+mn-lt"/>
                <a:ea typeface="Calibri"/>
                <a:cs typeface="Arial"/>
              </a:endParaRPr>
            </a:p>
            <a:p>
              <a:pPr marL="0" marR="0">
                <a:lnSpc>
                  <a:spcPct val="115000"/>
                </a:lnSpc>
                <a:spcBef>
                  <a:spcPts val="0"/>
                </a:spcBef>
                <a:spcAft>
                  <a:spcPts val="1000"/>
                </a:spcAft>
              </a:pPr>
              <a:endParaRPr lang="en-US" sz="1400" b="1">
                <a:effectLst/>
                <a:latin typeface="Times New Roman"/>
                <a:ea typeface="Calibri"/>
                <a:cs typeface="Arial"/>
              </a:endParaRPr>
            </a:p>
            <a:p>
              <a:pPr marL="0" marR="0">
                <a:lnSpc>
                  <a:spcPct val="115000"/>
                </a:lnSpc>
                <a:spcBef>
                  <a:spcPts val="0"/>
                </a:spcBef>
                <a:spcAft>
                  <a:spcPts val="1000"/>
                </a:spcAft>
              </a:pPr>
              <a:r>
                <a:rPr lang="en-US" sz="1400" b="1">
                  <a:effectLst/>
                  <a:latin typeface="Times New Roman"/>
                  <a:ea typeface="Calibri"/>
                  <a:cs typeface="Arial"/>
                </a:rPr>
                <a:t>Q. How to determine WACC?</a:t>
              </a:r>
              <a:endParaRPr lang="en-US" sz="1400">
                <a:effectLst/>
                <a:latin typeface="+mn-lt"/>
                <a:ea typeface="Calibri"/>
                <a:cs typeface="Arial"/>
              </a:endParaRPr>
            </a:p>
            <a:p>
              <a:pPr marL="342900" marR="0" lvl="0" indent="-342900" defTabSz="914400" eaLnBrk="1" fontAlgn="auto" latinLnBrk="0" hangingPunct="1">
                <a:lnSpc>
                  <a:spcPct val="115000"/>
                </a:lnSpc>
                <a:spcBef>
                  <a:spcPts val="0"/>
                </a:spcBef>
                <a:spcAft>
                  <a:spcPts val="0"/>
                </a:spcAft>
                <a:buClr>
                  <a:srgbClr val="002060"/>
                </a:buClr>
                <a:buSzTx/>
                <a:buFont typeface="+mj-lt"/>
                <a:buAutoNum type="arabicPeriod"/>
                <a:tabLst/>
                <a:defRPr/>
              </a:pPr>
              <a:r>
                <a:rPr lang="en-US" sz="1400">
                  <a:solidFill>
                    <a:srgbClr val="002060"/>
                  </a:solidFill>
                  <a:effectLst/>
                  <a:latin typeface="Times New Roman"/>
                  <a:ea typeface="Calibri"/>
                  <a:cs typeface="Arial"/>
                </a:rPr>
                <a:t>Determine the capital sturcture</a:t>
              </a: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debt.</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preferred stock.</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r>
                <a:rPr lang="en-US" sz="1400">
                  <a:solidFill>
                    <a:srgbClr val="002060"/>
                  </a:solidFill>
                  <a:effectLst/>
                  <a:latin typeface="Times New Roman"/>
                  <a:ea typeface="Calibri"/>
                  <a:cs typeface="Arial"/>
                </a:rPr>
                <a:t>Determine the cost of common equity.</a:t>
              </a:r>
            </a:p>
            <a:p>
              <a:pPr marL="457200" marR="0">
                <a:lnSpc>
                  <a:spcPct val="115000"/>
                </a:lnSpc>
                <a:spcBef>
                  <a:spcPts val="0"/>
                </a:spcBef>
                <a:spcAft>
                  <a:spcPts val="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457200" marR="0">
                <a:lnSpc>
                  <a:spcPct val="115000"/>
                </a:lnSpc>
                <a:spcBef>
                  <a:spcPts val="0"/>
                </a:spcBef>
                <a:spcAft>
                  <a:spcPts val="1000"/>
                </a:spcAft>
              </a:pPr>
              <a:r>
                <a:rPr lang="en-US" sz="1400">
                  <a:solidFill>
                    <a:srgbClr val="002060"/>
                  </a:solidFill>
                  <a:effectLst/>
                  <a:latin typeface="Times New Roman"/>
                  <a:ea typeface="Calibri"/>
                  <a:cs typeface="Arial"/>
                </a:rPr>
                <a:t> </a:t>
              </a:r>
              <a:endParaRPr lang="en-US" sz="1400">
                <a:effectLst/>
                <a:latin typeface="+mn-lt"/>
                <a:ea typeface="Calibri"/>
                <a:cs typeface="Arial"/>
              </a:endParaRPr>
            </a:p>
            <a:p>
              <a:pPr marL="0" marR="0" algn="ctr">
                <a:lnSpc>
                  <a:spcPct val="115000"/>
                </a:lnSpc>
                <a:spcBef>
                  <a:spcPts val="0"/>
                </a:spcBef>
                <a:spcAft>
                  <a:spcPts val="1000"/>
                </a:spcAft>
              </a:pPr>
              <a:r>
                <a:rPr lang="en-US" sz="1400" b="1" u="sng">
                  <a:effectLst/>
                  <a:latin typeface="Times New Roman"/>
                  <a:ea typeface="Calibri"/>
                  <a:cs typeface="Arial"/>
                </a:rPr>
                <a:t>How to determine WACC</a:t>
              </a:r>
              <a:endParaRPr lang="en-US" sz="1400">
                <a:effectLst/>
                <a:latin typeface="+mn-lt"/>
                <a:ea typeface="Calibri"/>
                <a:cs typeface="Arial"/>
              </a:endParaRPr>
            </a:p>
            <a:p>
              <a:pPr marL="0" marR="0">
                <a:lnSpc>
                  <a:spcPct val="115000"/>
                </a:lnSpc>
                <a:spcBef>
                  <a:spcPts val="0"/>
                </a:spcBef>
                <a:spcAft>
                  <a:spcPts val="1000"/>
                </a:spcAft>
              </a:pPr>
              <a:r>
                <a:rPr lang="en-US" sz="1400" b="1" u="none" strike="noStrike">
                  <a:solidFill>
                    <a:srgbClr val="002060"/>
                  </a:solidFill>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pPr>
              <a:r>
                <a:rPr lang="en-US" sz="1400">
                  <a:solidFill>
                    <a:srgbClr val="002060"/>
                  </a:solidFill>
                  <a:effectLst/>
                  <a:latin typeface="Times New Roman"/>
                  <a:ea typeface="Calibri"/>
                  <a:cs typeface="Arial"/>
                </a:rPr>
                <a:t>As discussed, WACC is the weighted average cost of various types of capital (debt, preferred stocks, and common equity).  Thus, it can be represented as follows:</a:t>
              </a:r>
              <a:endParaRPr lang="en-US" sz="1400">
                <a:effectLst/>
                <a:latin typeface="+mn-lt"/>
                <a:ea typeface="Calibri"/>
                <a:cs typeface="Arial"/>
              </a:endParaRPr>
            </a:p>
            <a:p>
              <a:pPr marL="0" marR="0">
                <a:lnSpc>
                  <a:spcPct val="115000"/>
                </a:lnSpc>
                <a:spcBef>
                  <a:spcPts val="0"/>
                </a:spcBef>
                <a:spcAft>
                  <a:spcPts val="1000"/>
                </a:spcAft>
              </a:pPr>
              <a:r>
                <a:rPr lang="en-US" sz="1400" i="0">
                  <a:solidFill>
                    <a:srgbClr val="002060"/>
                  </a:solidFill>
                  <a:effectLst/>
                  <a:latin typeface="Cambria Math"/>
                  <a:ea typeface="Calibri"/>
                  <a:cs typeface="Times New Roman"/>
                </a:rPr>
                <a:t>𝑊𝐴𝐶𝐶=𝑤_𝑑  𝑟_𝑑  </a:t>
              </a:r>
              <a:r>
                <a:rPr lang="en-US" sz="1400" i="0">
                  <a:solidFill>
                    <a:srgbClr val="002060"/>
                  </a:solidFill>
                  <a:effectLst/>
                  <a:latin typeface="Cambria Math"/>
                  <a:cs typeface="Times New Roman"/>
                </a:rPr>
                <a:t>(</a:t>
              </a:r>
              <a:r>
                <a:rPr lang="en-US" sz="1400" i="0">
                  <a:solidFill>
                    <a:srgbClr val="002060"/>
                  </a:solidFill>
                  <a:effectLst/>
                  <a:latin typeface="Cambria Math"/>
                  <a:ea typeface="Calibri"/>
                  <a:cs typeface="Times New Roman"/>
                </a:rPr>
                <a:t>1</a:t>
              </a:r>
              <a:r>
                <a:rPr lang="en-US" sz="1400" i="0">
                  <a:solidFill>
                    <a:srgbClr val="002060"/>
                  </a:solidFill>
                  <a:effectLst/>
                  <a:latin typeface="Cambria Math"/>
                  <a:ea typeface="Calibri"/>
                  <a:cs typeface="Arial"/>
                </a:rPr>
                <a:t>−</a:t>
              </a:r>
              <a:r>
                <a:rPr lang="en-US" sz="1400" i="0">
                  <a:solidFill>
                    <a:srgbClr val="002060"/>
                  </a:solidFill>
                  <a:effectLst/>
                  <a:latin typeface="Cambria Math"/>
                  <a:ea typeface="Calibri"/>
                  <a:cs typeface="Times New Roman"/>
                </a:rPr>
                <a:t>𝑇)+ 𝑤_𝑝  𝑟_𝑝+ 𝑤_𝐶𝐸  𝑟_𝐶𝐸</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pPr>
              <a:r>
                <a:rPr lang="en-US" sz="1400" i="0">
                  <a:solidFill>
                    <a:srgbClr val="002060"/>
                  </a:solidFill>
                  <a:effectLst/>
                  <a:latin typeface="Cambria Math"/>
                  <a:ea typeface="Calibri"/>
                  <a:cs typeface="Times New Roman"/>
                </a:rPr>
                <a:t>𝑤_𝑑+𝑤_𝑝+𝑤_𝐶𝐸=1.</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r>
                <a:rPr lang="en-US" sz="1400" i="0">
                  <a:solidFill>
                    <a:srgbClr val="002060"/>
                  </a:solidFill>
                  <a:effectLst/>
                  <a:latin typeface="Cambria Math"/>
                  <a:ea typeface="Calibri"/>
                  <a:cs typeface="Times New Roman"/>
                </a:rPr>
                <a:t>𝑤_𝑑, 𝑤_𝑝, 𝑎𝑛𝑑 𝑤_𝐶𝐸</a:t>
              </a:r>
              <a:r>
                <a:rPr lang="en-US" sz="1400">
                  <a:solidFill>
                    <a:srgbClr val="002060"/>
                  </a:solidFill>
                  <a:effectLst/>
                  <a:latin typeface="Times New Roman"/>
                  <a:ea typeface="Times New Roman"/>
                  <a:cs typeface="Arial"/>
                </a:rPr>
                <a:t> are we weights of debt, preferred stocks and common equity, respectively. They also represent the firm’s capital structure. </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r>
                <a:rPr lang="en-US" sz="1400" i="0">
                  <a:solidFill>
                    <a:srgbClr val="002060"/>
                  </a:solidFill>
                  <a:effectLst/>
                  <a:latin typeface="Cambria Math"/>
                  <a:ea typeface="Calibri"/>
                  <a:cs typeface="Times New Roman"/>
                </a:rPr>
                <a:t>𝑟_𝑑</a:t>
              </a:r>
              <a:r>
                <a:rPr lang="en-US" sz="1400">
                  <a:solidFill>
                    <a:srgbClr val="002060"/>
                  </a:solidFill>
                  <a:effectLst/>
                  <a:latin typeface="Times New Roman"/>
                  <a:ea typeface="Times New Roman"/>
                  <a:cs typeface="Arial"/>
                </a:rPr>
                <a:t>: is the cost of debt.</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r>
                <a:rPr lang="en-US" sz="1400" i="0">
                  <a:solidFill>
                    <a:srgbClr val="002060"/>
                  </a:solidFill>
                  <a:effectLst/>
                  <a:latin typeface="Cambria Math"/>
                  <a:ea typeface="Calibri"/>
                  <a:cs typeface="Times New Roman"/>
                </a:rPr>
                <a:t>𝑟_𝑝</a:t>
              </a:r>
              <a:r>
                <a:rPr lang="en-US" sz="1400">
                  <a:solidFill>
                    <a:srgbClr val="002060"/>
                  </a:solidFill>
                  <a:effectLst/>
                  <a:latin typeface="Times New Roman"/>
                  <a:ea typeface="Times New Roman"/>
                  <a:cs typeface="Arial"/>
                </a:rPr>
                <a:t>: is the cost of preferred stock.</a:t>
              </a:r>
              <a:endParaRPr lang="en-US" sz="1400">
                <a:effectLst/>
                <a:latin typeface="+mn-lt"/>
                <a:ea typeface="Calibri"/>
                <a:cs typeface="Arial"/>
              </a:endParaRPr>
            </a:p>
            <a:p>
              <a:pPr marL="342900" marR="0" lvl="0" indent="-342900">
                <a:lnSpc>
                  <a:spcPct val="115000"/>
                </a:lnSpc>
                <a:spcBef>
                  <a:spcPts val="0"/>
                </a:spcBef>
                <a:spcAft>
                  <a:spcPts val="0"/>
                </a:spcAft>
                <a:buClr>
                  <a:srgbClr val="002060"/>
                </a:buClr>
                <a:buFont typeface="+mj-lt"/>
                <a:buAutoNum type="arabicPeriod"/>
                <a:tabLst>
                  <a:tab pos="2355215" algn="l"/>
                </a:tabLst>
              </a:pPr>
              <a:r>
                <a:rPr lang="en-US" sz="1400" i="0">
                  <a:solidFill>
                    <a:srgbClr val="002060"/>
                  </a:solidFill>
                  <a:effectLst/>
                  <a:latin typeface="Cambria Math"/>
                  <a:ea typeface="Calibri"/>
                  <a:cs typeface="Times New Roman"/>
                </a:rPr>
                <a:t>𝑟_𝐶𝐸</a:t>
              </a:r>
              <a:r>
                <a:rPr lang="en-US" sz="1400">
                  <a:solidFill>
                    <a:srgbClr val="002060"/>
                  </a:solidFill>
                  <a:effectLst/>
                  <a:latin typeface="Times New Roman"/>
                  <a:ea typeface="Times New Roman"/>
                  <a:cs typeface="Arial"/>
                </a:rPr>
                <a:t>: is the cost of common equity. </a:t>
              </a:r>
              <a:r>
                <a:rPr lang="en-US" sz="1400">
                  <a:solidFill>
                    <a:srgbClr val="FF0000"/>
                  </a:solidFill>
                  <a:effectLst/>
                  <a:latin typeface="Times New Roman"/>
                  <a:ea typeface="Calibri"/>
                  <a:cs typeface="Arial"/>
                </a:rPr>
                <a:t>Note that capital from common equity is raised in 2 ways: common stocks and retained earnings.</a:t>
              </a:r>
              <a:endParaRPr lang="en-US" sz="1400">
                <a:effectLst/>
                <a:latin typeface="+mn-lt"/>
                <a:ea typeface="Calibri"/>
                <a:cs typeface="Arial"/>
              </a:endParaRPr>
            </a:p>
            <a:p>
              <a:pPr marL="742950" marR="0" lvl="1" indent="-285750">
                <a:lnSpc>
                  <a:spcPct val="115000"/>
                </a:lnSpc>
                <a:spcBef>
                  <a:spcPts val="0"/>
                </a:spcBef>
                <a:spcAft>
                  <a:spcPts val="0"/>
                </a:spcAft>
                <a:buClr>
                  <a:srgbClr val="7030A0"/>
                </a:buClr>
                <a:buFont typeface="+mj-lt"/>
                <a:buAutoNum type="alphaLcPeriod"/>
                <a:tabLst>
                  <a:tab pos="2355215" algn="l"/>
                </a:tabLst>
              </a:pPr>
              <a:r>
                <a:rPr lang="en-US" sz="1400">
                  <a:solidFill>
                    <a:srgbClr val="7030A0"/>
                  </a:solidFill>
                  <a:effectLst/>
                  <a:latin typeface="Times New Roman"/>
                  <a:ea typeface="Calibri"/>
                  <a:cs typeface="Arial"/>
                </a:rPr>
                <a:t>When the firm is not issuing new equity to finance new projects, then </a:t>
              </a:r>
              <a:r>
                <a:rPr lang="en-US" sz="1400" i="0">
                  <a:solidFill>
                    <a:srgbClr val="7030A0"/>
                  </a:solidFill>
                  <a:effectLst/>
                  <a:latin typeface="Cambria Math"/>
                  <a:ea typeface="Calibri"/>
                  <a:cs typeface="Times New Roman"/>
                </a:rPr>
                <a:t>𝑟_𝐶𝐸</a:t>
              </a:r>
              <a:r>
                <a:rPr lang="en-US" sz="1400">
                  <a:solidFill>
                    <a:srgbClr val="7030A0"/>
                  </a:solidFill>
                  <a:effectLst/>
                  <a:latin typeface="Times New Roman"/>
                  <a:ea typeface="Times New Roman"/>
                  <a:cs typeface="Arial"/>
                </a:rPr>
                <a:t> will just simplifies to </a:t>
              </a:r>
              <a:r>
                <a:rPr lang="en-US" sz="1400" i="0">
                  <a:solidFill>
                    <a:srgbClr val="FF0000"/>
                  </a:solidFill>
                  <a:effectLst/>
                  <a:latin typeface="Cambria Math"/>
                  <a:ea typeface="Calibri"/>
                  <a:cs typeface="Times New Roman"/>
                </a:rPr>
                <a:t>𝑟_𝑠</a:t>
              </a:r>
              <a:r>
                <a:rPr lang="en-US" sz="1400">
                  <a:solidFill>
                    <a:srgbClr val="FF0000"/>
                  </a:solidFill>
                  <a:effectLst/>
                  <a:latin typeface="Times New Roman"/>
                  <a:ea typeface="Times New Roman"/>
                  <a:cs typeface="Arial"/>
                </a:rPr>
                <a:t>, which is the cost of retained earnings.</a:t>
              </a:r>
              <a:endParaRPr lang="en-US" sz="1400">
                <a:effectLst/>
                <a:latin typeface="+mn-lt"/>
                <a:ea typeface="Calibri"/>
                <a:cs typeface="Arial"/>
              </a:endParaRPr>
            </a:p>
            <a:p>
              <a:pPr marL="857250" marR="0">
                <a:lnSpc>
                  <a:spcPct val="115000"/>
                </a:lnSpc>
                <a:spcBef>
                  <a:spcPts val="0"/>
                </a:spcBef>
                <a:spcAft>
                  <a:spcPts val="0"/>
                </a:spcAft>
                <a:tabLst>
                  <a:tab pos="2355215" algn="l"/>
                </a:tabLst>
              </a:pPr>
              <a:r>
                <a:rPr lang="en-US" sz="1400">
                  <a:solidFill>
                    <a:srgbClr val="7030A0"/>
                  </a:solidFill>
                  <a:effectLst/>
                  <a:latin typeface="Times New Roman"/>
                  <a:ea typeface="Calibri"/>
                  <a:cs typeface="Arial"/>
                </a:rPr>
                <a:t> </a:t>
              </a:r>
              <a:endParaRPr lang="en-US" sz="1400">
                <a:effectLst/>
                <a:latin typeface="+mn-lt"/>
                <a:ea typeface="Calibri"/>
                <a:cs typeface="Arial"/>
              </a:endParaRPr>
            </a:p>
            <a:p>
              <a:pPr marL="800100" marR="0" lvl="1" indent="-342900">
                <a:lnSpc>
                  <a:spcPct val="115000"/>
                </a:lnSpc>
                <a:spcBef>
                  <a:spcPts val="0"/>
                </a:spcBef>
                <a:spcAft>
                  <a:spcPts val="0"/>
                </a:spcAft>
                <a:buClr>
                  <a:srgbClr val="7030A0"/>
                </a:buClr>
                <a:buFont typeface="+mj-lt"/>
                <a:buAutoNum type="alphaLcPeriod" startAt="2"/>
                <a:tabLst>
                  <a:tab pos="2355215" algn="l"/>
                </a:tabLst>
              </a:pPr>
              <a:r>
                <a:rPr lang="en-US" sz="1400">
                  <a:solidFill>
                    <a:srgbClr val="7030A0"/>
                  </a:solidFill>
                  <a:effectLst/>
                  <a:latin typeface="Times New Roman"/>
                  <a:ea typeface="Times New Roman"/>
                  <a:cs typeface="Arial"/>
                </a:rPr>
                <a:t>If the firm is going to issue new stock to finance new projects, then </a:t>
              </a:r>
              <a:r>
                <a:rPr lang="en-US" sz="1400" i="0">
                  <a:solidFill>
                    <a:srgbClr val="7030A0"/>
                  </a:solidFill>
                  <a:effectLst/>
                  <a:latin typeface="Cambria Math"/>
                  <a:ea typeface="Calibri"/>
                  <a:cs typeface="Times New Roman"/>
                </a:rPr>
                <a:t>𝑟_𝐶𝐸</a:t>
              </a:r>
              <a:r>
                <a:rPr lang="en-US" sz="1400">
                  <a:solidFill>
                    <a:srgbClr val="7030A0"/>
                  </a:solidFill>
                  <a:effectLst/>
                  <a:latin typeface="Times New Roman"/>
                  <a:ea typeface="Times New Roman"/>
                  <a:cs typeface="Arial"/>
                </a:rPr>
                <a:t> represents the cost of retained earnings </a:t>
              </a:r>
              <a:r>
                <a:rPr lang="en-US" sz="1400" i="0">
                  <a:solidFill>
                    <a:srgbClr val="7030A0"/>
                  </a:solidFill>
                  <a:effectLst/>
                  <a:latin typeface="Cambria Math"/>
                  <a:ea typeface="Calibri"/>
                  <a:cs typeface="Times New Roman"/>
                </a:rPr>
                <a:t>𝑟_𝑠</a:t>
              </a:r>
              <a:r>
                <a:rPr lang="en-US" sz="1400">
                  <a:solidFill>
                    <a:srgbClr val="7030A0"/>
                  </a:solidFill>
                  <a:effectLst/>
                  <a:latin typeface="Times New Roman"/>
                  <a:ea typeface="Times New Roman"/>
                  <a:cs typeface="Arial"/>
                </a:rPr>
                <a:t> plus an additional cost that the firm will incur from issuing new stocks (flotation costs paid to bankers). </a:t>
              </a:r>
              <a:r>
                <a:rPr lang="en-US" sz="1400">
                  <a:solidFill>
                    <a:srgbClr val="FF0000"/>
                  </a:solidFill>
                  <a:effectLst/>
                  <a:latin typeface="Times New Roman"/>
                  <a:ea typeface="Times New Roman"/>
                  <a:cs typeface="Arial"/>
                </a:rPr>
                <a:t>Thus, </a:t>
              </a:r>
              <a:r>
                <a:rPr lang="en-US" sz="1400" i="0">
                  <a:solidFill>
                    <a:srgbClr val="FF0000"/>
                  </a:solidFill>
                  <a:effectLst/>
                  <a:latin typeface="Cambria Math"/>
                  <a:ea typeface="Calibri"/>
                  <a:cs typeface="Times New Roman"/>
                </a:rPr>
                <a:t>𝑟_𝐶𝐸=𝑟_𝑠+ 𝐹𝑙𝑜𝑡𝑎𝑡𝑖𝑜𝑛 𝑎𝑑𝑗𝑢𝑠𝑡𝑚𝑒𝑛𝑡</a:t>
              </a:r>
              <a:endParaRPr lang="en-US" sz="1400">
                <a:effectLst/>
                <a:latin typeface="+mn-lt"/>
                <a:ea typeface="Calibri"/>
                <a:cs typeface="Arial"/>
              </a:endParaRPr>
            </a:p>
            <a:p>
              <a:pPr marL="45720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solidFill>
                    <a:srgbClr val="7030A0"/>
                  </a:solidFill>
                  <a:effectLst/>
                  <a:latin typeface="Times New Roman"/>
                  <a:ea typeface="Times New Roman"/>
                  <a:cs typeface="Arial"/>
                </a:rPr>
                <a:t> </a:t>
              </a:r>
              <a:endParaRPr lang="en-US" sz="1400">
                <a:effectLst/>
                <a:latin typeface="+mn-lt"/>
                <a:ea typeface="Calibri"/>
                <a:cs typeface="Arial"/>
              </a:endParaRPr>
            </a:p>
            <a:p>
              <a:pPr marL="0" marR="0">
                <a:lnSpc>
                  <a:spcPct val="115000"/>
                </a:lnSpc>
                <a:spcBef>
                  <a:spcPts val="0"/>
                </a:spcBef>
                <a:spcAft>
                  <a:spcPts val="1000"/>
                </a:spcAft>
              </a:pPr>
              <a:endParaRPr lang="en-US" sz="1400">
                <a:effectLst/>
                <a:latin typeface="+mn-lt"/>
                <a:ea typeface="Calibri"/>
                <a:cs typeface="Arial"/>
              </a:endParaRPr>
            </a:p>
          </xdr:txBody>
        </xdr:sp>
      </mc:Fallback>
    </mc:AlternateContent>
    <xdr:clientData/>
  </xdr:twoCellAnchor>
  <xdr:twoCellAnchor>
    <xdr:from>
      <xdr:col>0</xdr:col>
      <xdr:colOff>1</xdr:colOff>
      <xdr:row>59</xdr:row>
      <xdr:rowOff>1</xdr:rowOff>
    </xdr:from>
    <xdr:to>
      <xdr:col>17</xdr:col>
      <xdr:colOff>19051</xdr:colOff>
      <xdr:row>65</xdr:row>
      <xdr:rowOff>152400</xdr:rowOff>
    </xdr:to>
    <xdr:sp macro="" textlink="">
      <xdr:nvSpPr>
        <xdr:cNvPr id="5" name="TextBox 4"/>
        <xdr:cNvSpPr txBox="1"/>
      </xdr:nvSpPr>
      <xdr:spPr>
        <a:xfrm>
          <a:off x="1" y="11239501"/>
          <a:ext cx="11906250" cy="12953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baseline="0">
              <a:effectLst/>
              <a:latin typeface="+mn-lt"/>
              <a:ea typeface="Calibri"/>
              <a:cs typeface="Arial"/>
            </a:rPr>
            <a:t>Example:</a:t>
          </a:r>
        </a:p>
        <a:p>
          <a:pPr marL="0" marR="0">
            <a:lnSpc>
              <a:spcPct val="115000"/>
            </a:lnSpc>
            <a:spcBef>
              <a:spcPts val="0"/>
            </a:spcBef>
            <a:spcAft>
              <a:spcPts val="1000"/>
            </a:spcAft>
          </a:pPr>
          <a:r>
            <a:rPr lang="en-US" sz="1400" baseline="0">
              <a:effectLst/>
              <a:latin typeface="+mn-lt"/>
              <a:ea typeface="Calibri"/>
              <a:cs typeface="Arial"/>
            </a:rPr>
            <a:t>A firm wants to buy and assets that costs $10,000. The firm can raise the money via debt, preferred stock, and common equity using the ratios: 40%, 10%, and 50%, respectively. The cost of debt after tax, preferred stock and common stock is 7%, 10%, and 12%, respectively. Calculate the firm cost of capital. Firm tax rate is 40%</a:t>
          </a:r>
          <a:endParaRPr lang="en-US" sz="1400">
            <a:effectLst/>
            <a:latin typeface="+mn-lt"/>
            <a:ea typeface="Calibri"/>
            <a:cs typeface="Arial"/>
          </a:endParaRPr>
        </a:p>
      </xdr:txBody>
    </xdr:sp>
    <xdr:clientData/>
  </xdr:twoCellAnchor>
  <xdr:oneCellAnchor>
    <xdr:from>
      <xdr:col>1</xdr:col>
      <xdr:colOff>133349</xdr:colOff>
      <xdr:row>84</xdr:row>
      <xdr:rowOff>195262</xdr:rowOff>
    </xdr:from>
    <xdr:ext cx="1009651" cy="264560"/>
    <mc:AlternateContent xmlns:mc="http://schemas.openxmlformats.org/markup-compatibility/2006" xmlns:a14="http://schemas.microsoft.com/office/drawing/2010/main">
      <mc:Choice Requires="a14">
        <xdr:sp macro="" textlink="">
          <xdr:nvSpPr>
            <xdr:cNvPr id="3" name="TextBox 2"/>
            <xdr:cNvSpPr txBox="1"/>
          </xdr:nvSpPr>
          <xdr:spPr>
            <a:xfrm>
              <a:off x="742949" y="17483137"/>
              <a:ext cx="10096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𝑑</m:t>
                      </m:r>
                    </m:sub>
                  </m:sSub>
                </m:oMath>
              </a14:m>
              <a:r>
                <a:rPr lang="en-US" sz="1100"/>
                <a:t> (1-T)    x</a:t>
              </a:r>
            </a:p>
          </xdr:txBody>
        </xdr:sp>
      </mc:Choice>
      <mc:Fallback xmlns="">
        <xdr:sp macro="" textlink="">
          <xdr:nvSpPr>
            <xdr:cNvPr id="3" name="TextBox 2"/>
            <xdr:cNvSpPr txBox="1"/>
          </xdr:nvSpPr>
          <xdr:spPr>
            <a:xfrm>
              <a:off x="742949" y="17483137"/>
              <a:ext cx="10096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𝑟_𝑑</a:t>
              </a:r>
              <a:r>
                <a:rPr lang="en-US" sz="1100"/>
                <a:t> (1-T)    x</a:t>
              </a:r>
            </a:p>
          </xdr:txBody>
        </xdr:sp>
      </mc:Fallback>
    </mc:AlternateContent>
    <xdr:clientData/>
  </xdr:oneCellAnchor>
  <xdr:oneCellAnchor>
    <xdr:from>
      <xdr:col>2</xdr:col>
      <xdr:colOff>152400</xdr:colOff>
      <xdr:row>84</xdr:row>
      <xdr:rowOff>171450</xdr:rowOff>
    </xdr:from>
    <xdr:ext cx="457200" cy="264560"/>
    <mc:AlternateContent xmlns:mc="http://schemas.openxmlformats.org/markup-compatibility/2006" xmlns:a14="http://schemas.microsoft.com/office/drawing/2010/main">
      <mc:Choice Requires="a14">
        <xdr:sp macro="" textlink="">
          <xdr:nvSpPr>
            <xdr:cNvPr id="8" name="TextBox 7"/>
            <xdr:cNvSpPr txBox="1"/>
          </xdr:nvSpPr>
          <xdr:spPr>
            <a:xfrm>
              <a:off x="1485900" y="174593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8" name="TextBox 7"/>
            <xdr:cNvSpPr txBox="1"/>
          </xdr:nvSpPr>
          <xdr:spPr>
            <a:xfrm>
              <a:off x="1485900" y="174593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4</xdr:col>
      <xdr:colOff>276225</xdr:colOff>
      <xdr:row>84</xdr:row>
      <xdr:rowOff>200025</xdr:rowOff>
    </xdr:from>
    <xdr:ext cx="704850" cy="274947"/>
    <mc:AlternateContent xmlns:mc="http://schemas.openxmlformats.org/markup-compatibility/2006" xmlns:a14="http://schemas.microsoft.com/office/drawing/2010/main">
      <mc:Choice Requires="a14">
        <xdr:sp macro="" textlink="">
          <xdr:nvSpPr>
            <xdr:cNvPr id="9" name="TextBox 8"/>
            <xdr:cNvSpPr txBox="1"/>
          </xdr:nvSpPr>
          <xdr:spPr>
            <a:xfrm>
              <a:off x="3038475" y="17487900"/>
              <a:ext cx="70485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𝑝</m:t>
                      </m:r>
                    </m:sub>
                  </m:sSub>
                </m:oMath>
              </a14:m>
              <a:r>
                <a:rPr lang="en-US" sz="1100"/>
                <a:t>          x</a:t>
              </a:r>
            </a:p>
          </xdr:txBody>
        </xdr:sp>
      </mc:Choice>
      <mc:Fallback xmlns="">
        <xdr:sp macro="" textlink="">
          <xdr:nvSpPr>
            <xdr:cNvPr id="9" name="TextBox 8"/>
            <xdr:cNvSpPr txBox="1"/>
          </xdr:nvSpPr>
          <xdr:spPr>
            <a:xfrm>
              <a:off x="3038475" y="17487900"/>
              <a:ext cx="70485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𝑟_𝑝</a:t>
              </a:r>
              <a:r>
                <a:rPr lang="en-US" sz="1100"/>
                <a:t>          x</a:t>
              </a:r>
            </a:p>
          </xdr:txBody>
        </xdr:sp>
      </mc:Fallback>
    </mc:AlternateContent>
    <xdr:clientData/>
  </xdr:oneCellAnchor>
  <xdr:oneCellAnchor>
    <xdr:from>
      <xdr:col>5</xdr:col>
      <xdr:colOff>76200</xdr:colOff>
      <xdr:row>84</xdr:row>
      <xdr:rowOff>204788</xdr:rowOff>
    </xdr:from>
    <xdr:ext cx="457200" cy="274947"/>
    <mc:AlternateContent xmlns:mc="http://schemas.openxmlformats.org/markup-compatibility/2006" xmlns:a14="http://schemas.microsoft.com/office/drawing/2010/main">
      <mc:Choice Requires="a14">
        <xdr:sp macro="" textlink="">
          <xdr:nvSpPr>
            <xdr:cNvPr id="10" name="TextBox 9"/>
            <xdr:cNvSpPr txBox="1"/>
          </xdr:nvSpPr>
          <xdr:spPr>
            <a:xfrm>
              <a:off x="3781425" y="17492663"/>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10" name="TextBox 9"/>
            <xdr:cNvSpPr txBox="1"/>
          </xdr:nvSpPr>
          <xdr:spPr>
            <a:xfrm>
              <a:off x="3781425" y="17492663"/>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7</xdr:col>
      <xdr:colOff>57149</xdr:colOff>
      <xdr:row>84</xdr:row>
      <xdr:rowOff>209550</xdr:rowOff>
    </xdr:from>
    <xdr:ext cx="981075" cy="264560"/>
    <mc:AlternateContent xmlns:mc="http://schemas.openxmlformats.org/markup-compatibility/2006" xmlns:a14="http://schemas.microsoft.com/office/drawing/2010/main">
      <mc:Choice Requires="a14">
        <xdr:sp macro="" textlink="">
          <xdr:nvSpPr>
            <xdr:cNvPr id="11" name="TextBox 10"/>
            <xdr:cNvSpPr txBox="1"/>
          </xdr:nvSpPr>
          <xdr:spPr>
            <a:xfrm>
              <a:off x="5124449" y="17497425"/>
              <a:ext cx="98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𝐶𝐸</m:t>
                      </m:r>
                    </m:sub>
                  </m:sSub>
                </m:oMath>
              </a14:m>
              <a:r>
                <a:rPr lang="en-US" sz="1100"/>
                <a:t>         x</a:t>
              </a:r>
            </a:p>
          </xdr:txBody>
        </xdr:sp>
      </mc:Choice>
      <mc:Fallback xmlns="">
        <xdr:sp macro="" textlink="">
          <xdr:nvSpPr>
            <xdr:cNvPr id="11" name="TextBox 10"/>
            <xdr:cNvSpPr txBox="1"/>
          </xdr:nvSpPr>
          <xdr:spPr>
            <a:xfrm>
              <a:off x="5124449" y="17497425"/>
              <a:ext cx="98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𝑟_𝐶𝐸</a:t>
              </a:r>
              <a:r>
                <a:rPr lang="en-US" sz="1100"/>
                <a:t>         x</a:t>
              </a:r>
            </a:p>
          </xdr:txBody>
        </xdr:sp>
      </mc:Fallback>
    </mc:AlternateContent>
    <xdr:clientData/>
  </xdr:oneCellAnchor>
  <xdr:oneCellAnchor>
    <xdr:from>
      <xdr:col>8</xdr:col>
      <xdr:colOff>142875</xdr:colOff>
      <xdr:row>84</xdr:row>
      <xdr:rowOff>223838</xdr:rowOff>
    </xdr:from>
    <xdr:ext cx="457200" cy="264560"/>
    <mc:AlternateContent xmlns:mc="http://schemas.openxmlformats.org/markup-compatibility/2006" xmlns:a14="http://schemas.microsoft.com/office/drawing/2010/main">
      <mc:Choice Requires="a14">
        <xdr:sp macro="" textlink="">
          <xdr:nvSpPr>
            <xdr:cNvPr id="12" name="TextBox 11"/>
            <xdr:cNvSpPr txBox="1"/>
          </xdr:nvSpPr>
          <xdr:spPr>
            <a:xfrm>
              <a:off x="5819775" y="17511713"/>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12" name="TextBox 11"/>
            <xdr:cNvSpPr txBox="1"/>
          </xdr:nvSpPr>
          <xdr:spPr>
            <a:xfrm>
              <a:off x="5819775" y="17511713"/>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9525</xdr:colOff>
      <xdr:row>35</xdr:row>
      <xdr:rowOff>171450</xdr:rowOff>
    </xdr:to>
    <mc:AlternateContent xmlns:mc="http://schemas.openxmlformats.org/markup-compatibility/2006">
      <mc:Choice xmlns:a14="http://schemas.microsoft.com/office/drawing/2010/main" Requires="a14">
        <xdr:sp macro="" textlink="">
          <xdr:nvSpPr>
            <xdr:cNvPr id="2" name="TextBox 1"/>
            <xdr:cNvSpPr txBox="1"/>
          </xdr:nvSpPr>
          <xdr:spPr>
            <a:xfrm>
              <a:off x="0" y="0"/>
              <a:ext cx="12201525" cy="6838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The cost of Common equity (r</a:t>
              </a:r>
              <a:r>
                <a:rPr lang="en-US" sz="1400" b="1" u="sng" baseline="-25000">
                  <a:effectLst/>
                  <a:latin typeface="Times New Roman"/>
                  <a:ea typeface="Calibri"/>
                  <a:cs typeface="Arial"/>
                </a:rPr>
                <a:t>CE</a:t>
              </a:r>
              <a:r>
                <a:rPr lang="en-US" sz="1400" b="1" u="sng">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r</a:t>
              </a:r>
              <a:r>
                <a:rPr lang="en-US" sz="1600" baseline="-25000">
                  <a:effectLst/>
                  <a:latin typeface="Times New Roman"/>
                  <a:ea typeface="Calibri"/>
                  <a:cs typeface="Arial"/>
                </a:rPr>
                <a:t>CE  </a:t>
              </a:r>
              <a:r>
                <a:rPr lang="en-US" sz="1600">
                  <a:effectLst/>
                  <a:latin typeface="Times New Roman"/>
                  <a:ea typeface="Calibri"/>
                  <a:cs typeface="Arial"/>
                </a:rPr>
                <a:t>is the cost the firm must pay on common stocks. It is the rate of return that investors require on the firm’s common stock.</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Remember we said that firm raise capital of common equity via 2 ways:</a:t>
              </a:r>
              <a:endParaRPr lang="en-US" sz="1600">
                <a:effectLst/>
                <a:latin typeface="+mn-lt"/>
                <a:ea typeface="Calibri"/>
                <a:cs typeface="Arial"/>
              </a:endParaRPr>
            </a:p>
            <a:p>
              <a:pPr marL="800100" marR="0" lvl="1" indent="-342900">
                <a:lnSpc>
                  <a:spcPct val="115000"/>
                </a:lnSpc>
                <a:spcBef>
                  <a:spcPts val="0"/>
                </a:spcBef>
                <a:spcAft>
                  <a:spcPts val="0"/>
                </a:spcAft>
                <a:buFont typeface="+mj-lt"/>
                <a:buAutoNum type="arabicPeriod"/>
                <a:tabLst>
                  <a:tab pos="2355215" algn="l"/>
                </a:tabLst>
              </a:pPr>
              <a:r>
                <a:rPr lang="en-US" sz="1600">
                  <a:effectLst/>
                  <a:latin typeface="Times New Roman"/>
                  <a:ea typeface="Calibri"/>
                  <a:cs typeface="Arial"/>
                </a:rPr>
                <a:t>Common Stock (paid in capital)</a:t>
              </a:r>
              <a:endParaRPr lang="en-US" sz="1600">
                <a:effectLst/>
                <a:latin typeface="+mn-lt"/>
                <a:ea typeface="Calibri"/>
                <a:cs typeface="Arial"/>
              </a:endParaRPr>
            </a:p>
            <a:p>
              <a:pPr marL="800100" marR="0" lvl="1" indent="-342900">
                <a:lnSpc>
                  <a:spcPct val="115000"/>
                </a:lnSpc>
                <a:spcBef>
                  <a:spcPts val="0"/>
                </a:spcBef>
                <a:spcAft>
                  <a:spcPts val="0"/>
                </a:spcAft>
                <a:buFont typeface="+mj-lt"/>
                <a:buAutoNum type="arabicPeriod"/>
                <a:tabLst>
                  <a:tab pos="2355215" algn="l"/>
                </a:tabLst>
              </a:pPr>
              <a:r>
                <a:rPr lang="en-US" sz="1600">
                  <a:effectLst/>
                  <a:latin typeface="Times New Roman"/>
                  <a:ea typeface="Calibri"/>
                  <a:cs typeface="Arial"/>
                </a:rPr>
                <a:t>Retained earnings (RE).</a:t>
              </a:r>
              <a:endParaRPr lang="en-US" sz="1600">
                <a:effectLst/>
                <a:latin typeface="+mn-lt"/>
                <a:ea typeface="Calibri"/>
                <a:cs typeface="Arial"/>
              </a:endParaRPr>
            </a:p>
            <a:p>
              <a:pPr marL="457200" marR="0">
                <a:lnSpc>
                  <a:spcPct val="115000"/>
                </a:lnSpc>
                <a:spcBef>
                  <a:spcPts val="0"/>
                </a:spcBef>
                <a:spcAft>
                  <a:spcPts val="100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800" b="1" u="sng">
                  <a:solidFill>
                    <a:srgbClr val="FF0000"/>
                  </a:solidFill>
                  <a:effectLst/>
                  <a:latin typeface="Times New Roman"/>
                  <a:ea typeface="Calibri"/>
                  <a:cs typeface="Arial"/>
                </a:rPr>
                <a:t>Case1: If the firm is not issuing new equity to finance new projects</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This means that the only cost the firm is paying for the capital of common equity is the cost of retained earnings RE. </a:t>
              </a:r>
              <a:r>
                <a:rPr lang="en-US" sz="1600" i="1" u="sng">
                  <a:effectLst/>
                  <a:latin typeface="Times New Roman"/>
                  <a:ea typeface="Calibri"/>
                  <a:cs typeface="Arial"/>
                </a:rPr>
                <a:t>Thus, r</a:t>
              </a:r>
              <a:r>
                <a:rPr lang="en-US" sz="1600" i="1" u="sng" baseline="-25000">
                  <a:effectLst/>
                  <a:latin typeface="Times New Roman"/>
                  <a:ea typeface="Calibri"/>
                  <a:cs typeface="Arial"/>
                </a:rPr>
                <a:t>CE </a:t>
              </a:r>
              <a:r>
                <a:rPr lang="en-US" sz="1600" i="1" u="sng">
                  <a:effectLst/>
                  <a:latin typeface="Times New Roman"/>
                  <a:ea typeface="Calibri"/>
                  <a:cs typeface="Arial"/>
                </a:rPr>
                <a:t> in the WACC equation simplifies to just r</a:t>
              </a:r>
              <a:r>
                <a:rPr lang="en-US" sz="1600" i="1" u="sng" baseline="-25000">
                  <a:effectLst/>
                  <a:latin typeface="Times New Roman"/>
                  <a:ea typeface="Calibri"/>
                  <a:cs typeface="Arial"/>
                </a:rPr>
                <a:t>s</a:t>
              </a:r>
            </a:p>
            <a:p>
              <a:pPr marL="0" marR="0">
                <a:lnSpc>
                  <a:spcPct val="115000"/>
                </a:lnSpc>
                <a:spcBef>
                  <a:spcPts val="0"/>
                </a:spcBef>
                <a:spcAft>
                  <a:spcPts val="1000"/>
                </a:spcAft>
                <a:tabLst>
                  <a:tab pos="2355215" algn="l"/>
                </a:tabLst>
              </a:pPr>
              <a:r>
                <a:rPr kumimoji="0" lang="en-US" sz="1600" b="0" i="0" u="none" strike="noStrike" kern="0" cap="none" spc="0" normalizeH="0" baseline="0" noProof="0">
                  <a:ln>
                    <a:noFill/>
                  </a:ln>
                  <a:solidFill>
                    <a:prstClr val="black"/>
                  </a:solidFill>
                  <a:effectLst/>
                  <a:uLnTx/>
                  <a:uFillTx/>
                  <a:latin typeface="Times New Roman"/>
                  <a:ea typeface="Calibri"/>
                  <a:cs typeface="Arial"/>
                </a:rPr>
                <a:t>The cost of retain earning is an opportunity cost and it is equal to the required rate of return on common stock (the return that compensates them for the risk involved). If the firm cannot provided common stockholders with thier required rate of return, then stocksholders would rather not to retain their money back into the firm and get it back as dividends so that they can invest them on their own in an investment with comparable risk that offers them a rate at least equal to their required rate of retun. </a:t>
              </a:r>
            </a:p>
            <a:p>
              <a:pPr marL="0" marR="0">
                <a:lnSpc>
                  <a:spcPct val="115000"/>
                </a:lnSpc>
                <a:spcBef>
                  <a:spcPts val="0"/>
                </a:spcBef>
                <a:spcAft>
                  <a:spcPts val="1000"/>
                </a:spcAft>
                <a:tabLst>
                  <a:tab pos="2355215" algn="l"/>
                </a:tabLst>
              </a:pPr>
              <a:endParaRPr kumimoji="0" lang="en-US" sz="1600" b="0" i="0" u="none" strike="noStrike" kern="0" cap="none" spc="0" normalizeH="0" baseline="0" noProof="0">
                <a:ln>
                  <a:noFill/>
                </a:ln>
                <a:solidFill>
                  <a:prstClr val="black"/>
                </a:solidFill>
                <a:effectLst/>
                <a:uLnTx/>
                <a:uFillTx/>
                <a:latin typeface="Times New Roman"/>
                <a:ea typeface="Calibri"/>
                <a:cs typeface="Arial"/>
              </a:endParaRPr>
            </a:p>
            <a:p>
              <a:pPr marL="0" marR="0" algn="l">
                <a:lnSpc>
                  <a:spcPct val="115000"/>
                </a:lnSpc>
                <a:spcBef>
                  <a:spcPts val="0"/>
                </a:spcBef>
                <a:spcAft>
                  <a:spcPts val="1000"/>
                </a:spcAft>
                <a:tabLst>
                  <a:tab pos="2355215" algn="l"/>
                </a:tabLst>
              </a:pPr>
              <a:r>
                <a:rPr kumimoji="0" lang="en-US" sz="1600" b="1" i="0" u="sng" strike="noStrike" kern="0" cap="none" spc="0" normalizeH="0" baseline="0">
                  <a:ln>
                    <a:noFill/>
                  </a:ln>
                  <a:solidFill>
                    <a:prstClr val="black"/>
                  </a:solidFill>
                  <a:effectLst/>
                  <a:uLnTx/>
                  <a:uFillTx/>
                  <a:latin typeface="Times New Roman"/>
                  <a:ea typeface="Calibri"/>
                  <a:cs typeface="Arial"/>
                </a:rPr>
                <a:t>Techniques to determine the cost of equity from retained earnings (</a:t>
              </a:r>
              <a14:m>
                <m:oMath xmlns:m="http://schemas.openxmlformats.org/officeDocument/2006/math">
                  <m:sSub>
                    <m:sSubPr>
                      <m:ctrlPr>
                        <a:rPr kumimoji="0" lang="en-US" sz="1600" b="1" i="1" u="sng" strike="noStrike" kern="0" cap="none" spc="0" normalizeH="0" baseline="0">
                          <a:ln>
                            <a:noFill/>
                          </a:ln>
                          <a:solidFill>
                            <a:prstClr val="black"/>
                          </a:solidFill>
                          <a:effectLst/>
                          <a:uLnTx/>
                          <a:uFillTx/>
                          <a:latin typeface="Cambria Math"/>
                          <a:ea typeface="Calibri"/>
                          <a:cs typeface="Arial"/>
                        </a:rPr>
                      </m:ctrlPr>
                    </m:sSubPr>
                    <m:e>
                      <m:r>
                        <a:rPr kumimoji="0" lang="en-US" sz="1600" b="1" i="0" u="sng" strike="noStrike" kern="0" cap="none" spc="0" normalizeH="0" baseline="0">
                          <a:ln>
                            <a:noFill/>
                          </a:ln>
                          <a:solidFill>
                            <a:prstClr val="black"/>
                          </a:solidFill>
                          <a:effectLst/>
                          <a:uLnTx/>
                          <a:uFillTx/>
                          <a:latin typeface="Cambria Math"/>
                          <a:ea typeface="Calibri"/>
                          <a:cs typeface="Arial"/>
                        </a:rPr>
                        <m:t>𝐫</m:t>
                      </m:r>
                    </m:e>
                    <m:sub>
                      <m:r>
                        <a:rPr kumimoji="0" lang="en-US" sz="1600" b="1" i="0" u="sng" strike="noStrike" kern="0" cap="none" spc="0" normalizeH="0" baseline="0">
                          <a:ln>
                            <a:noFill/>
                          </a:ln>
                          <a:solidFill>
                            <a:prstClr val="black"/>
                          </a:solidFill>
                          <a:effectLst/>
                          <a:uLnTx/>
                          <a:uFillTx/>
                          <a:latin typeface="Cambria Math"/>
                          <a:ea typeface="Calibri"/>
                          <a:cs typeface="Arial"/>
                        </a:rPr>
                        <m:t>𝐬</m:t>
                      </m:r>
                    </m:sub>
                  </m:sSub>
                </m:oMath>
              </a14:m>
              <a:r>
                <a:rPr kumimoji="0" lang="en-US" sz="1600" b="1" i="0" u="sng" strike="noStrike" kern="0" cap="none" spc="0" normalizeH="0" baseline="0">
                  <a:ln>
                    <a:noFill/>
                  </a:ln>
                  <a:solidFill>
                    <a:prstClr val="black"/>
                  </a:solidFill>
                  <a:effectLst/>
                  <a:uLnTx/>
                  <a:uFillTx/>
                  <a:latin typeface="Times New Roman"/>
                  <a:ea typeface="Calibri"/>
                  <a:cs typeface="Arial"/>
                </a:rPr>
                <a:t>)</a:t>
              </a: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prstClr val="black"/>
                  </a:solidFill>
                  <a:effectLst/>
                  <a:uLnTx/>
                  <a:uFillTx/>
                  <a:latin typeface="Times New Roman"/>
                  <a:ea typeface="Calibri"/>
                  <a:cs typeface="Arial"/>
                </a:rPr>
                <a:t>1st way: The CAPM approach: </a:t>
              </a:r>
              <a14:m>
                <m:oMath xmlns:m="http://schemas.openxmlformats.org/officeDocument/2006/math">
                  <m:sSub>
                    <m:sSubPr>
                      <m:ctrlPr>
                        <a:rPr kumimoji="0" lang="en-US" sz="1600" b="1" i="1" u="none" strike="noStrike" kern="0" cap="none" spc="0" normalizeH="0" baseline="0">
                          <a:ln>
                            <a:noFill/>
                          </a:ln>
                          <a:solidFill>
                            <a:prstClr val="black"/>
                          </a:solidFill>
                          <a:effectLst/>
                          <a:uLnTx/>
                          <a:uFillTx/>
                          <a:latin typeface="Cambria Math"/>
                          <a:ea typeface="Calibri"/>
                          <a:cs typeface="Arial"/>
                        </a:rPr>
                      </m:ctrlPr>
                    </m:sSubPr>
                    <m:e>
                      <m:r>
                        <a:rPr kumimoji="0" lang="en-US" sz="1600" b="1" i="0" u="none" strike="noStrike" kern="0" cap="none" spc="0" normalizeH="0" baseline="0">
                          <a:ln>
                            <a:noFill/>
                          </a:ln>
                          <a:solidFill>
                            <a:prstClr val="black"/>
                          </a:solidFill>
                          <a:effectLst/>
                          <a:uLnTx/>
                          <a:uFillTx/>
                          <a:latin typeface="Cambria Math"/>
                          <a:ea typeface="Calibri"/>
                          <a:cs typeface="Arial"/>
                        </a:rPr>
                        <m:t>𝐫</m:t>
                      </m:r>
                    </m:e>
                    <m:sub>
                      <m:r>
                        <a:rPr kumimoji="0" lang="en-US" sz="1600" b="1" i="0" u="none" strike="noStrike" kern="0" cap="none" spc="0" normalizeH="0" baseline="0">
                          <a:ln>
                            <a:noFill/>
                          </a:ln>
                          <a:solidFill>
                            <a:prstClr val="black"/>
                          </a:solidFill>
                          <a:effectLst/>
                          <a:uLnTx/>
                          <a:uFillTx/>
                          <a:latin typeface="Cambria Math"/>
                          <a:ea typeface="Calibri"/>
                          <a:cs typeface="Arial"/>
                        </a:rPr>
                        <m:t>𝐬</m:t>
                      </m:r>
                    </m:sub>
                  </m:sSub>
                  <m:r>
                    <a:rPr kumimoji="0" lang="en-US" sz="1600" b="1" i="0" u="none" strike="noStrike" kern="0" cap="none" spc="0" normalizeH="0" baseline="0">
                      <a:ln>
                        <a:noFill/>
                      </a:ln>
                      <a:solidFill>
                        <a:prstClr val="black"/>
                      </a:solidFill>
                      <a:effectLst/>
                      <a:uLnTx/>
                      <a:uFillTx/>
                      <a:latin typeface="Cambria Math"/>
                      <a:ea typeface="Calibri"/>
                      <a:cs typeface="Arial"/>
                    </a:rPr>
                    <m:t>=</m:t>
                  </m:r>
                  <m:r>
                    <a:rPr kumimoji="0" lang="en-US" sz="1600" b="1" i="0" u="none" strike="noStrike" kern="0" cap="none" spc="0" normalizeH="0" baseline="0">
                      <a:ln>
                        <a:noFill/>
                      </a:ln>
                      <a:solidFill>
                        <a:prstClr val="black"/>
                      </a:solidFill>
                      <a:effectLst/>
                      <a:uLnTx/>
                      <a:uFillTx/>
                      <a:latin typeface="Cambria Math"/>
                      <a:ea typeface="Calibri"/>
                      <a:cs typeface="Arial"/>
                    </a:rPr>
                    <m:t>𝐫𝐟</m:t>
                  </m:r>
                  <m:r>
                    <a:rPr kumimoji="0" lang="en-US" sz="1600" b="1" i="0" u="none" strike="noStrike" kern="0" cap="none" spc="0" normalizeH="0" baseline="0">
                      <a:ln>
                        <a:noFill/>
                      </a:ln>
                      <a:solidFill>
                        <a:prstClr val="black"/>
                      </a:solidFill>
                      <a:effectLst/>
                      <a:uLnTx/>
                      <a:uFillTx/>
                      <a:latin typeface="Cambria Math"/>
                      <a:ea typeface="Calibri"/>
                      <a:cs typeface="Arial"/>
                    </a:rPr>
                    <m:t>+(</m:t>
                  </m:r>
                  <m:r>
                    <a:rPr kumimoji="0" lang="en-US" sz="1600" b="1" i="0" u="none" strike="noStrike" kern="0" cap="none" spc="0" normalizeH="0" baseline="0">
                      <a:ln>
                        <a:noFill/>
                      </a:ln>
                      <a:solidFill>
                        <a:prstClr val="black"/>
                      </a:solidFill>
                      <a:effectLst/>
                      <a:uLnTx/>
                      <a:uFillTx/>
                      <a:latin typeface="Cambria Math"/>
                      <a:ea typeface="Calibri"/>
                      <a:cs typeface="Arial"/>
                    </a:rPr>
                    <m:t>𝐑𝐦</m:t>
                  </m:r>
                  <m:r>
                    <a:rPr kumimoji="0" lang="en-US" sz="1600" b="1" i="0" u="none" strike="noStrike" kern="0" cap="none" spc="0" normalizeH="0" baseline="0">
                      <a:ln>
                        <a:noFill/>
                      </a:ln>
                      <a:solidFill>
                        <a:prstClr val="black"/>
                      </a:solidFill>
                      <a:effectLst/>
                      <a:uLnTx/>
                      <a:uFillTx/>
                      <a:latin typeface="Cambria Math"/>
                      <a:ea typeface="Calibri"/>
                      <a:cs typeface="Arial"/>
                    </a:rPr>
                    <m:t>−</m:t>
                  </m:r>
                  <m:r>
                    <a:rPr kumimoji="0" lang="en-US" sz="1600" b="1" i="0" u="none" strike="noStrike" kern="0" cap="none" spc="0" normalizeH="0" baseline="0">
                      <a:ln>
                        <a:noFill/>
                      </a:ln>
                      <a:solidFill>
                        <a:prstClr val="black"/>
                      </a:solidFill>
                      <a:effectLst/>
                      <a:uLnTx/>
                      <a:uFillTx/>
                      <a:latin typeface="Cambria Math"/>
                      <a:ea typeface="Calibri"/>
                      <a:cs typeface="Arial"/>
                    </a:rPr>
                    <m:t>𝐫𝐟</m:t>
                  </m:r>
                  <m:r>
                    <a:rPr kumimoji="0" lang="en-US" sz="1600" b="1" i="0" u="none" strike="noStrike" kern="0" cap="none" spc="0" normalizeH="0" baseline="0">
                      <a:ln>
                        <a:noFill/>
                      </a:ln>
                      <a:solidFill>
                        <a:prstClr val="black"/>
                      </a:solidFill>
                      <a:effectLst/>
                      <a:uLnTx/>
                      <a:uFillTx/>
                      <a:latin typeface="Cambria Math"/>
                      <a:ea typeface="Calibri"/>
                      <a:cs typeface="Arial"/>
                    </a:rPr>
                    <m:t>)</m:t>
                  </m:r>
                  <m:sSub>
                    <m:sSubPr>
                      <m:ctrlPr>
                        <a:rPr kumimoji="0" lang="en-US" sz="1600" b="1" i="1" u="none" strike="noStrike" kern="0" cap="none" spc="0" normalizeH="0" baseline="0">
                          <a:ln>
                            <a:noFill/>
                          </a:ln>
                          <a:solidFill>
                            <a:prstClr val="black"/>
                          </a:solidFill>
                          <a:effectLst/>
                          <a:uLnTx/>
                          <a:uFillTx/>
                          <a:latin typeface="Cambria Math"/>
                          <a:ea typeface="Calibri"/>
                          <a:cs typeface="Arial"/>
                        </a:rPr>
                      </m:ctrlPr>
                    </m:sSubPr>
                    <m:e>
                      <m:r>
                        <a:rPr kumimoji="0" lang="en-US" sz="1600" b="1" i="0" u="none" strike="noStrike" kern="0" cap="none" spc="0" normalizeH="0" baseline="0">
                          <a:ln>
                            <a:noFill/>
                          </a:ln>
                          <a:solidFill>
                            <a:prstClr val="black"/>
                          </a:solidFill>
                          <a:effectLst/>
                          <a:uLnTx/>
                          <a:uFillTx/>
                          <a:latin typeface="Cambria Math"/>
                          <a:ea typeface="Calibri"/>
                          <a:cs typeface="Arial"/>
                        </a:rPr>
                        <m:t>𝛃</m:t>
                      </m:r>
                    </m:e>
                    <m:sub>
                      <m:r>
                        <a:rPr kumimoji="0" lang="en-US" sz="1600" b="1" i="0" u="none" strike="noStrike" kern="0" cap="none" spc="0" normalizeH="0" baseline="0">
                          <a:ln>
                            <a:noFill/>
                          </a:ln>
                          <a:solidFill>
                            <a:prstClr val="black"/>
                          </a:solidFill>
                          <a:effectLst/>
                          <a:uLnTx/>
                          <a:uFillTx/>
                          <a:latin typeface="Cambria Math"/>
                          <a:ea typeface="Calibri"/>
                          <a:cs typeface="Arial"/>
                        </a:rPr>
                        <m:t>𝐢</m:t>
                      </m:r>
                    </m:sub>
                  </m:sSub>
                </m:oMath>
              </a14:m>
              <a:endParaRPr kumimoji="0" lang="en-US" sz="1600" b="1"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srgbClr val="FF0000"/>
                  </a:solidFill>
                  <a:effectLst/>
                  <a:uLnTx/>
                  <a:uFillTx/>
                  <a:latin typeface="Times New Roman"/>
                  <a:ea typeface="Calibri"/>
                  <a:cs typeface="Arial"/>
                </a:rPr>
                <a:t>Note, we should use the Expected market return, if avaiable, not the past because we are looking forward and interested about the future.</a:t>
              </a: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prstClr val="black"/>
                  </a:solidFill>
                  <a:effectLst/>
                  <a:uLnTx/>
                  <a:uFillTx/>
                  <a:latin typeface="Times New Roman"/>
                  <a:ea typeface="Calibri"/>
                  <a:cs typeface="Arial"/>
                </a:rPr>
                <a:t>Example:</a:t>
              </a:r>
            </a:p>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Assumes rf= 5.6%, the market risk premium (MRP) = 5%, and the firm’s beta is 1.48.</a:t>
              </a:r>
            </a:p>
          </xdr:txBody>
        </xdr:sp>
      </mc:Choice>
      <mc:Fallback>
        <xdr:sp macro="" textlink="">
          <xdr:nvSpPr>
            <xdr:cNvPr id="2" name="TextBox 1"/>
            <xdr:cNvSpPr txBox="1"/>
          </xdr:nvSpPr>
          <xdr:spPr>
            <a:xfrm>
              <a:off x="0" y="0"/>
              <a:ext cx="12201525" cy="6838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The cost of Common equity (r</a:t>
              </a:r>
              <a:r>
                <a:rPr lang="en-US" sz="1400" b="1" u="sng" baseline="-25000">
                  <a:effectLst/>
                  <a:latin typeface="Times New Roman"/>
                  <a:ea typeface="Calibri"/>
                  <a:cs typeface="Arial"/>
                </a:rPr>
                <a:t>CE</a:t>
              </a:r>
              <a:r>
                <a:rPr lang="en-US" sz="1400" b="1" u="sng">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r</a:t>
              </a:r>
              <a:r>
                <a:rPr lang="en-US" sz="1600" baseline="-25000">
                  <a:effectLst/>
                  <a:latin typeface="Times New Roman"/>
                  <a:ea typeface="Calibri"/>
                  <a:cs typeface="Arial"/>
                </a:rPr>
                <a:t>CE  </a:t>
              </a:r>
              <a:r>
                <a:rPr lang="en-US" sz="1600">
                  <a:effectLst/>
                  <a:latin typeface="Times New Roman"/>
                  <a:ea typeface="Calibri"/>
                  <a:cs typeface="Arial"/>
                </a:rPr>
                <a:t>is the cost the firm must pay on common stocks. It is the rate of return that investors require on the firm’s common stock.</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Remember we said that firm raise capital of common equity via 2 ways:</a:t>
              </a:r>
              <a:endParaRPr lang="en-US" sz="1600">
                <a:effectLst/>
                <a:latin typeface="+mn-lt"/>
                <a:ea typeface="Calibri"/>
                <a:cs typeface="Arial"/>
              </a:endParaRPr>
            </a:p>
            <a:p>
              <a:pPr marL="800100" marR="0" lvl="1" indent="-342900">
                <a:lnSpc>
                  <a:spcPct val="115000"/>
                </a:lnSpc>
                <a:spcBef>
                  <a:spcPts val="0"/>
                </a:spcBef>
                <a:spcAft>
                  <a:spcPts val="0"/>
                </a:spcAft>
                <a:buFont typeface="+mj-lt"/>
                <a:buAutoNum type="arabicPeriod"/>
                <a:tabLst>
                  <a:tab pos="2355215" algn="l"/>
                </a:tabLst>
              </a:pPr>
              <a:r>
                <a:rPr lang="en-US" sz="1600">
                  <a:effectLst/>
                  <a:latin typeface="Times New Roman"/>
                  <a:ea typeface="Calibri"/>
                  <a:cs typeface="Arial"/>
                </a:rPr>
                <a:t>Common Stock (paid in capital)</a:t>
              </a:r>
              <a:endParaRPr lang="en-US" sz="1600">
                <a:effectLst/>
                <a:latin typeface="+mn-lt"/>
                <a:ea typeface="Calibri"/>
                <a:cs typeface="Arial"/>
              </a:endParaRPr>
            </a:p>
            <a:p>
              <a:pPr marL="800100" marR="0" lvl="1" indent="-342900">
                <a:lnSpc>
                  <a:spcPct val="115000"/>
                </a:lnSpc>
                <a:spcBef>
                  <a:spcPts val="0"/>
                </a:spcBef>
                <a:spcAft>
                  <a:spcPts val="0"/>
                </a:spcAft>
                <a:buFont typeface="+mj-lt"/>
                <a:buAutoNum type="arabicPeriod"/>
                <a:tabLst>
                  <a:tab pos="2355215" algn="l"/>
                </a:tabLst>
              </a:pPr>
              <a:r>
                <a:rPr lang="en-US" sz="1600">
                  <a:effectLst/>
                  <a:latin typeface="Times New Roman"/>
                  <a:ea typeface="Calibri"/>
                  <a:cs typeface="Arial"/>
                </a:rPr>
                <a:t>Retained earnings (RE).</a:t>
              </a:r>
              <a:endParaRPr lang="en-US" sz="1600">
                <a:effectLst/>
                <a:latin typeface="+mn-lt"/>
                <a:ea typeface="Calibri"/>
                <a:cs typeface="Arial"/>
              </a:endParaRPr>
            </a:p>
            <a:p>
              <a:pPr marL="457200" marR="0">
                <a:lnSpc>
                  <a:spcPct val="115000"/>
                </a:lnSpc>
                <a:spcBef>
                  <a:spcPts val="0"/>
                </a:spcBef>
                <a:spcAft>
                  <a:spcPts val="100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800" b="1" u="sng">
                  <a:solidFill>
                    <a:srgbClr val="FF0000"/>
                  </a:solidFill>
                  <a:effectLst/>
                  <a:latin typeface="Times New Roman"/>
                  <a:ea typeface="Calibri"/>
                  <a:cs typeface="Arial"/>
                </a:rPr>
                <a:t>Case1: If the firm is not issuing new equity to finance new projects</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This means that the only cost the firm is paying for the capital of common equity is the cost of retained earnings RE. </a:t>
              </a:r>
              <a:r>
                <a:rPr lang="en-US" sz="1600" i="1" u="sng">
                  <a:effectLst/>
                  <a:latin typeface="Times New Roman"/>
                  <a:ea typeface="Calibri"/>
                  <a:cs typeface="Arial"/>
                </a:rPr>
                <a:t>Thus, r</a:t>
              </a:r>
              <a:r>
                <a:rPr lang="en-US" sz="1600" i="1" u="sng" baseline="-25000">
                  <a:effectLst/>
                  <a:latin typeface="Times New Roman"/>
                  <a:ea typeface="Calibri"/>
                  <a:cs typeface="Arial"/>
                </a:rPr>
                <a:t>CE </a:t>
              </a:r>
              <a:r>
                <a:rPr lang="en-US" sz="1600" i="1" u="sng">
                  <a:effectLst/>
                  <a:latin typeface="Times New Roman"/>
                  <a:ea typeface="Calibri"/>
                  <a:cs typeface="Arial"/>
                </a:rPr>
                <a:t> in the WACC equation simplifies to just r</a:t>
              </a:r>
              <a:r>
                <a:rPr lang="en-US" sz="1600" i="1" u="sng" baseline="-25000">
                  <a:effectLst/>
                  <a:latin typeface="Times New Roman"/>
                  <a:ea typeface="Calibri"/>
                  <a:cs typeface="Arial"/>
                </a:rPr>
                <a:t>s</a:t>
              </a:r>
            </a:p>
            <a:p>
              <a:pPr marL="0" marR="0">
                <a:lnSpc>
                  <a:spcPct val="115000"/>
                </a:lnSpc>
                <a:spcBef>
                  <a:spcPts val="0"/>
                </a:spcBef>
                <a:spcAft>
                  <a:spcPts val="1000"/>
                </a:spcAft>
                <a:tabLst>
                  <a:tab pos="2355215" algn="l"/>
                </a:tabLst>
              </a:pPr>
              <a:r>
                <a:rPr kumimoji="0" lang="en-US" sz="1600" b="0" i="0" u="none" strike="noStrike" kern="0" cap="none" spc="0" normalizeH="0" baseline="0" noProof="0">
                  <a:ln>
                    <a:noFill/>
                  </a:ln>
                  <a:solidFill>
                    <a:prstClr val="black"/>
                  </a:solidFill>
                  <a:effectLst/>
                  <a:uLnTx/>
                  <a:uFillTx/>
                  <a:latin typeface="Times New Roman"/>
                  <a:ea typeface="Calibri"/>
                  <a:cs typeface="Arial"/>
                </a:rPr>
                <a:t>The cost of retain earning is an opportunity cost and it is equal to the required rate of return on common stock (the return that compensates them for the risk involved). If the firm cannot provided common stockholders with thier required rate of return, then stocksholders would rather not to retain their money back into the firm and get it back as dividends so that they can invest them on their own in an investment with comparable risk that offers them a rate at least equal to their required rate of retun. </a:t>
              </a:r>
            </a:p>
            <a:p>
              <a:pPr marL="0" marR="0">
                <a:lnSpc>
                  <a:spcPct val="115000"/>
                </a:lnSpc>
                <a:spcBef>
                  <a:spcPts val="0"/>
                </a:spcBef>
                <a:spcAft>
                  <a:spcPts val="1000"/>
                </a:spcAft>
                <a:tabLst>
                  <a:tab pos="2355215" algn="l"/>
                </a:tabLst>
              </a:pPr>
              <a:endParaRPr kumimoji="0" lang="en-US" sz="1600" b="0" i="0" u="none" strike="noStrike" kern="0" cap="none" spc="0" normalizeH="0" baseline="0" noProof="0">
                <a:ln>
                  <a:noFill/>
                </a:ln>
                <a:solidFill>
                  <a:prstClr val="black"/>
                </a:solidFill>
                <a:effectLst/>
                <a:uLnTx/>
                <a:uFillTx/>
                <a:latin typeface="Times New Roman"/>
                <a:ea typeface="Calibri"/>
                <a:cs typeface="Arial"/>
              </a:endParaRPr>
            </a:p>
            <a:p>
              <a:pPr marL="0" marR="0" algn="l">
                <a:lnSpc>
                  <a:spcPct val="115000"/>
                </a:lnSpc>
                <a:spcBef>
                  <a:spcPts val="0"/>
                </a:spcBef>
                <a:spcAft>
                  <a:spcPts val="1000"/>
                </a:spcAft>
                <a:tabLst>
                  <a:tab pos="2355215" algn="l"/>
                </a:tabLst>
              </a:pPr>
              <a:r>
                <a:rPr kumimoji="0" lang="en-US" sz="1600" b="1" i="0" u="sng" strike="noStrike" kern="0" cap="none" spc="0" normalizeH="0" baseline="0">
                  <a:ln>
                    <a:noFill/>
                  </a:ln>
                  <a:solidFill>
                    <a:prstClr val="black"/>
                  </a:solidFill>
                  <a:effectLst/>
                  <a:uLnTx/>
                  <a:uFillTx/>
                  <a:latin typeface="Times New Roman"/>
                  <a:ea typeface="Calibri"/>
                  <a:cs typeface="Arial"/>
                </a:rPr>
                <a:t>Techniques to determine the cost of equity from retained earnings (</a:t>
              </a:r>
              <a:r>
                <a:rPr kumimoji="0" lang="en-US" sz="1600" b="1" i="0" u="sng" strike="noStrike" kern="0" cap="none" spc="0" normalizeH="0" baseline="0">
                  <a:ln>
                    <a:noFill/>
                  </a:ln>
                  <a:solidFill>
                    <a:prstClr val="black"/>
                  </a:solidFill>
                  <a:effectLst/>
                  <a:uLnTx/>
                  <a:uFillTx/>
                  <a:latin typeface="Cambria Math"/>
                  <a:ea typeface="Calibri"/>
                  <a:cs typeface="Arial"/>
                </a:rPr>
                <a:t>𝐫_𝐬</a:t>
              </a:r>
              <a:r>
                <a:rPr kumimoji="0" lang="en-US" sz="1600" b="1" i="0" u="sng" strike="noStrike" kern="0" cap="none" spc="0" normalizeH="0" baseline="0">
                  <a:ln>
                    <a:noFill/>
                  </a:ln>
                  <a:solidFill>
                    <a:prstClr val="black"/>
                  </a:solidFill>
                  <a:effectLst/>
                  <a:uLnTx/>
                  <a:uFillTx/>
                  <a:latin typeface="Times New Roman"/>
                  <a:ea typeface="Calibri"/>
                  <a:cs typeface="Arial"/>
                </a:rPr>
                <a:t>)</a:t>
              </a: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prstClr val="black"/>
                  </a:solidFill>
                  <a:effectLst/>
                  <a:uLnTx/>
                  <a:uFillTx/>
                  <a:latin typeface="Times New Roman"/>
                  <a:ea typeface="Calibri"/>
                  <a:cs typeface="Arial"/>
                </a:rPr>
                <a:t>1st way: The CAPM approach: </a:t>
              </a:r>
              <a:r>
                <a:rPr kumimoji="0" lang="en-US" sz="1600" b="1" i="0" u="none" strike="noStrike" kern="0" cap="none" spc="0" normalizeH="0" baseline="0">
                  <a:ln>
                    <a:noFill/>
                  </a:ln>
                  <a:solidFill>
                    <a:prstClr val="black"/>
                  </a:solidFill>
                  <a:effectLst/>
                  <a:uLnTx/>
                  <a:uFillTx/>
                  <a:latin typeface="Cambria Math"/>
                  <a:ea typeface="Calibri"/>
                  <a:cs typeface="Arial"/>
                </a:rPr>
                <a:t>𝐫_𝐬=𝐫𝐟+(𝐑𝐦−𝐫𝐟)𝛃_𝐢</a:t>
              </a:r>
              <a:endParaRPr kumimoji="0" lang="en-US" sz="1600" b="1"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srgbClr val="FF0000"/>
                  </a:solidFill>
                  <a:effectLst/>
                  <a:uLnTx/>
                  <a:uFillTx/>
                  <a:latin typeface="Times New Roman"/>
                  <a:ea typeface="Calibri"/>
                  <a:cs typeface="Arial"/>
                </a:rPr>
                <a:t>Note, we should use the Expected market return, if avaiable, not the past because we are looking forward and interested about the future.</a:t>
              </a:r>
            </a:p>
            <a:p>
              <a:pPr marL="0" marR="0">
                <a:lnSpc>
                  <a:spcPct val="115000"/>
                </a:lnSpc>
                <a:spcBef>
                  <a:spcPts val="0"/>
                </a:spcBef>
                <a:spcAft>
                  <a:spcPts val="1000"/>
                </a:spcAft>
                <a:tabLst>
                  <a:tab pos="2355215" algn="l"/>
                </a:tabLst>
              </a:pPr>
              <a:r>
                <a:rPr kumimoji="0" lang="en-US" sz="1600" b="1" i="0" u="none" strike="noStrike" kern="0" cap="none" spc="0" normalizeH="0" baseline="0">
                  <a:ln>
                    <a:noFill/>
                  </a:ln>
                  <a:solidFill>
                    <a:prstClr val="black"/>
                  </a:solidFill>
                  <a:effectLst/>
                  <a:uLnTx/>
                  <a:uFillTx/>
                  <a:latin typeface="Times New Roman"/>
                  <a:ea typeface="Calibri"/>
                  <a:cs typeface="Arial"/>
                </a:rPr>
                <a:t>Example:</a:t>
              </a:r>
            </a:p>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Assumes rf= 5.6%, the market risk premium (MRP) = 5%, and the firm’s beta is 1.48.</a:t>
              </a:r>
            </a:p>
          </xdr:txBody>
        </xdr:sp>
      </mc:Fallback>
    </mc:AlternateContent>
    <xdr:clientData/>
  </xdr:twoCellAnchor>
  <xdr:twoCellAnchor>
    <xdr:from>
      <xdr:col>0</xdr:col>
      <xdr:colOff>0</xdr:colOff>
      <xdr:row>41</xdr:row>
      <xdr:rowOff>1</xdr:rowOff>
    </xdr:from>
    <xdr:to>
      <xdr:col>20</xdr:col>
      <xdr:colOff>9525</xdr:colOff>
      <xdr:row>68</xdr:row>
      <xdr:rowOff>171450</xdr:rowOff>
    </xdr:to>
    <mc:AlternateContent xmlns:mc="http://schemas.openxmlformats.org/markup-compatibility/2006" xmlns:a14="http://schemas.microsoft.com/office/drawing/2010/main">
      <mc:Choice Requires="a14">
        <xdr:sp macro="" textlink="">
          <xdr:nvSpPr>
            <xdr:cNvPr id="3" name="TextBox 2"/>
            <xdr:cNvSpPr txBox="1"/>
          </xdr:nvSpPr>
          <xdr:spPr>
            <a:xfrm>
              <a:off x="0" y="7877176"/>
              <a:ext cx="12430125" cy="53149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r>
                <a:rPr kumimoji="0" lang="en-US" sz="1600" b="1" i="0" u="none" strike="noStrike" kern="0" cap="none" spc="0" normalizeH="0" baseline="0">
                  <a:ln>
                    <a:noFill/>
                  </a:ln>
                  <a:solidFill>
                    <a:prstClr val="black"/>
                  </a:solidFill>
                  <a:effectLst/>
                  <a:uLnTx/>
                  <a:uFillTx/>
                  <a:latin typeface="Times New Roman"/>
                  <a:ea typeface="Calibri"/>
                  <a:cs typeface="Arial"/>
                </a:rPr>
                <a:t>2nd way: The Discounted Cash Flow Approach (Dividend Discount Model) assuming constant growth rate </a:t>
              </a:r>
            </a:p>
            <a:p>
              <a:pPr marL="0" marR="0">
                <a:lnSpc>
                  <a:spcPct val="115000"/>
                </a:lnSpc>
                <a:spcBef>
                  <a:spcPts val="0"/>
                </a:spcBef>
                <a:spcAft>
                  <a:spcPts val="1000"/>
                </a:spcAft>
                <a:tabLst>
                  <a:tab pos="2355215" algn="l"/>
                </a:tabLst>
              </a:pPr>
              <a14:m>
                <m:oMathPara xmlns:m="http://schemas.openxmlformats.org/officeDocument/2006/math">
                  <m:oMathParaPr>
                    <m:jc m:val="centerGroup"/>
                  </m:oMathParaPr>
                  <m:oMath xmlns:m="http://schemas.openxmlformats.org/officeDocument/2006/math">
                    <m:r>
                      <a:rPr kumimoji="0" lang="en-US" sz="1600" b="0" i="0" u="none" strike="noStrike" kern="0" cap="none" spc="0" normalizeH="0" baseline="0">
                        <a:ln>
                          <a:noFill/>
                        </a:ln>
                        <a:solidFill>
                          <a:prstClr val="black"/>
                        </a:solidFill>
                        <a:effectLst/>
                        <a:uLnTx/>
                        <a:uFillTx/>
                        <a:latin typeface="Cambria Math"/>
                        <a:ea typeface="Calibri"/>
                        <a:cs typeface="Arial"/>
                      </a:rPr>
                      <m:t>𝑬</m:t>
                    </m:r>
                    <m:d>
                      <m:dPr>
                        <m:ctrlPr>
                          <a:rPr kumimoji="0" lang="en-US" sz="1600" b="0" i="1" u="none" strike="noStrike" kern="0" cap="none" spc="0" normalizeH="0" baseline="0">
                            <a:ln>
                              <a:noFill/>
                            </a:ln>
                            <a:solidFill>
                              <a:prstClr val="black"/>
                            </a:solidFill>
                            <a:effectLst/>
                            <a:uLnTx/>
                            <a:uFillTx/>
                            <a:latin typeface="Cambria Math"/>
                            <a:ea typeface="Calibri"/>
                            <a:cs typeface="Arial"/>
                          </a:rPr>
                        </m:ctrlPr>
                      </m:dPr>
                      <m:e>
                        <m:r>
                          <a:rPr kumimoji="0" lang="en-US" sz="1600" b="0" i="0" u="none" strike="noStrike" kern="0" cap="none" spc="0" normalizeH="0" baseline="0">
                            <a:ln>
                              <a:noFill/>
                            </a:ln>
                            <a:solidFill>
                              <a:prstClr val="black"/>
                            </a:solidFill>
                            <a:effectLst/>
                            <a:uLnTx/>
                            <a:uFillTx/>
                            <a:latin typeface="Cambria Math"/>
                            <a:ea typeface="Calibri"/>
                            <a:cs typeface="Arial"/>
                          </a:rPr>
                          <m:t>𝒓</m:t>
                        </m:r>
                      </m:e>
                    </m:d>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𝒐𝒓</m:t>
                    </m:r>
                    <m:r>
                      <a:rPr kumimoji="0" lang="en-US" sz="1600" b="0" i="0" u="none" strike="noStrike" kern="0" cap="none" spc="0" normalizeH="0" baseline="0">
                        <a:ln>
                          <a:noFill/>
                        </a:ln>
                        <a:solidFill>
                          <a:prstClr val="black"/>
                        </a:solidFill>
                        <a:effectLst/>
                        <a:uLnTx/>
                        <a:uFillTx/>
                        <a:latin typeface="Cambria Math"/>
                        <a:ea typeface="Calibri"/>
                        <a:cs typeface="Arial"/>
                      </a:rPr>
                      <m:t> </m:t>
                    </m:r>
                    <m:acc>
                      <m:accPr>
                        <m:chr m:val="̂"/>
                        <m:ctrlPr>
                          <a:rPr kumimoji="0" lang="en-US" sz="1600" b="0" i="1" u="none" strike="noStrike" kern="0" cap="none" spc="0" normalizeH="0" baseline="0">
                            <a:ln>
                              <a:noFill/>
                            </a:ln>
                            <a:solidFill>
                              <a:prstClr val="black"/>
                            </a:solidFill>
                            <a:effectLst/>
                            <a:uLnTx/>
                            <a:uFillTx/>
                            <a:latin typeface="Cambria Math"/>
                            <a:ea typeface="Calibri"/>
                            <a:cs typeface="Arial"/>
                          </a:rPr>
                        </m:ctrlPr>
                      </m:accPr>
                      <m:e>
                        <m:r>
                          <a:rPr kumimoji="0" lang="en-US" sz="1600" b="0" i="0" u="none" strike="noStrike" kern="0" cap="none" spc="0" normalizeH="0" baseline="0">
                            <a:ln>
                              <a:noFill/>
                            </a:ln>
                            <a:solidFill>
                              <a:prstClr val="black"/>
                            </a:solidFill>
                            <a:effectLst/>
                            <a:uLnTx/>
                            <a:uFillTx/>
                            <a:latin typeface="Cambria Math"/>
                            <a:ea typeface="Calibri"/>
                            <a:cs typeface="Arial"/>
                          </a:rPr>
                          <m:t>𝒓</m:t>
                        </m:r>
                      </m:e>
                    </m:acc>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𝑬𝒙𝒑𝒆𝒄𝒕𝒆𝒅</m:t>
                    </m:r>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𝑫𝒊𝒗𝒊𝒅𝒆𝒏𝒅</m:t>
                    </m:r>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𝒀𝒊𝒆𝒍𝒅</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𝑬𝒙𝒑𝒆𝒄𝒕𝒆𝒅</m:t>
                    </m:r>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𝒈𝒓𝒐𝒘𝒕𝒉</m:t>
                    </m:r>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𝑺𝒕𝒐𝒄𝒌</m:t>
                    </m:r>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𝑮𝒓𝒘𝒐𝒕𝒉</m:t>
                    </m:r>
                  </m:oMath>
                </m:oMathPara>
              </a14:m>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tabLst>
                  <a:tab pos="2355215" algn="l"/>
                </a:tabLst>
              </a:pPr>
              <a14:m>
                <m:oMathPara xmlns:m="http://schemas.openxmlformats.org/officeDocument/2006/math">
                  <m:oMathParaPr>
                    <m:jc m:val="centerGroup"/>
                  </m:oMathParaPr>
                  <m:oMath xmlns:m="http://schemas.openxmlformats.org/officeDocument/2006/math">
                    <m:r>
                      <a:rPr kumimoji="0" lang="en-US" sz="1600" b="0" i="0" u="none" strike="noStrike" kern="0" cap="none" spc="0" normalizeH="0" baseline="0">
                        <a:ln>
                          <a:noFill/>
                        </a:ln>
                        <a:solidFill>
                          <a:prstClr val="black"/>
                        </a:solidFill>
                        <a:effectLst/>
                        <a:uLnTx/>
                        <a:uFillTx/>
                        <a:latin typeface="Cambria Math"/>
                        <a:ea typeface="Calibri"/>
                        <a:cs typeface="Arial"/>
                      </a:rPr>
                      <m:t>𝑬</m:t>
                    </m:r>
                    <m:d>
                      <m:dPr>
                        <m:ctrlPr>
                          <a:rPr kumimoji="0" lang="en-US" sz="1600" b="0" i="1" u="none" strike="noStrike" kern="0" cap="none" spc="0" normalizeH="0" baseline="0">
                            <a:ln>
                              <a:noFill/>
                            </a:ln>
                            <a:solidFill>
                              <a:prstClr val="black"/>
                            </a:solidFill>
                            <a:effectLst/>
                            <a:uLnTx/>
                            <a:uFillTx/>
                            <a:latin typeface="Cambria Math"/>
                            <a:ea typeface="Calibri"/>
                            <a:cs typeface="Arial"/>
                          </a:rPr>
                        </m:ctrlPr>
                      </m:dPr>
                      <m:e>
                        <m:r>
                          <a:rPr kumimoji="0" lang="en-US" sz="1600" b="0" i="0" u="none" strike="noStrike" kern="0" cap="none" spc="0" normalizeH="0" baseline="0">
                            <a:ln>
                              <a:noFill/>
                            </a:ln>
                            <a:solidFill>
                              <a:prstClr val="black"/>
                            </a:solidFill>
                            <a:effectLst/>
                            <a:uLnTx/>
                            <a:uFillTx/>
                            <a:latin typeface="Cambria Math"/>
                            <a:ea typeface="Calibri"/>
                            <a:cs typeface="Arial"/>
                          </a:rPr>
                          <m:t>𝒓</m:t>
                        </m:r>
                      </m:e>
                    </m:d>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𝒐𝒓</m:t>
                    </m:r>
                    <m:r>
                      <a:rPr kumimoji="0" lang="en-US" sz="1600" b="0" i="0" u="none" strike="noStrike" kern="0" cap="none" spc="0" normalizeH="0" baseline="0">
                        <a:ln>
                          <a:noFill/>
                        </a:ln>
                        <a:solidFill>
                          <a:prstClr val="black"/>
                        </a:solidFill>
                        <a:effectLst/>
                        <a:uLnTx/>
                        <a:uFillTx/>
                        <a:latin typeface="Cambria Math"/>
                        <a:ea typeface="Calibri"/>
                        <a:cs typeface="Arial"/>
                      </a:rPr>
                      <m:t> </m:t>
                    </m:r>
                    <m:acc>
                      <m:accPr>
                        <m:chr m:val="̂"/>
                        <m:ctrlPr>
                          <a:rPr kumimoji="0" lang="en-US" sz="1600" b="0" i="1" u="none" strike="noStrike" kern="0" cap="none" spc="0" normalizeH="0" baseline="0">
                            <a:ln>
                              <a:noFill/>
                            </a:ln>
                            <a:solidFill>
                              <a:prstClr val="black"/>
                            </a:solidFill>
                            <a:effectLst/>
                            <a:uLnTx/>
                            <a:uFillTx/>
                            <a:latin typeface="Cambria Math"/>
                            <a:ea typeface="Calibri"/>
                            <a:cs typeface="Arial"/>
                          </a:rPr>
                        </m:ctrlPr>
                      </m:accPr>
                      <m:e>
                        <m:r>
                          <a:rPr kumimoji="0" lang="en-US" sz="1600" b="0" i="0" u="none" strike="noStrike" kern="0" cap="none" spc="0" normalizeH="0" baseline="0">
                            <a:ln>
                              <a:noFill/>
                            </a:ln>
                            <a:solidFill>
                              <a:prstClr val="black"/>
                            </a:solidFill>
                            <a:effectLst/>
                            <a:uLnTx/>
                            <a:uFillTx/>
                            <a:latin typeface="Cambria Math"/>
                            <a:ea typeface="Calibri"/>
                            <a:cs typeface="Arial"/>
                          </a:rPr>
                          <m:t>𝒓</m:t>
                        </m:r>
                      </m:e>
                    </m:acc>
                    <m:r>
                      <a:rPr kumimoji="0" lang="en-US" sz="1600" b="0" i="0" u="none" strike="noStrike" kern="0" cap="none" spc="0" normalizeH="0" baseline="0">
                        <a:ln>
                          <a:noFill/>
                        </a:ln>
                        <a:solidFill>
                          <a:prstClr val="black"/>
                        </a:solidFill>
                        <a:effectLst/>
                        <a:uLnTx/>
                        <a:uFillTx/>
                        <a:latin typeface="Cambria Math"/>
                        <a:ea typeface="Calibri"/>
                        <a:cs typeface="Arial"/>
                      </a:rPr>
                      <m:t>=</m:t>
                    </m:r>
                    <m:f>
                      <m:fPr>
                        <m:ctrlPr>
                          <a:rPr kumimoji="0" lang="en-US" sz="1600" b="0" i="1" u="none" strike="noStrike" kern="0" cap="none" spc="0" normalizeH="0" baseline="0">
                            <a:ln>
                              <a:noFill/>
                            </a:ln>
                            <a:solidFill>
                              <a:prstClr val="black"/>
                            </a:solidFill>
                            <a:effectLst/>
                            <a:uLnTx/>
                            <a:uFillTx/>
                            <a:latin typeface="Cambria Math"/>
                            <a:ea typeface="Calibri"/>
                            <a:cs typeface="Arial"/>
                          </a:rPr>
                        </m:ctrlPr>
                      </m:fPr>
                      <m:num>
                        <m:r>
                          <a:rPr kumimoji="0" lang="en-US" sz="1600" b="0" i="0" u="none" strike="noStrike" kern="0" cap="none" spc="0" normalizeH="0" baseline="0">
                            <a:ln>
                              <a:noFill/>
                            </a:ln>
                            <a:solidFill>
                              <a:prstClr val="black"/>
                            </a:solidFill>
                            <a:effectLst/>
                            <a:uLnTx/>
                            <a:uFillTx/>
                            <a:latin typeface="Cambria Math"/>
                            <a:ea typeface="Calibri"/>
                            <a:cs typeface="Arial"/>
                          </a:rPr>
                          <m:t>𝑫</m:t>
                        </m:r>
                        <m:r>
                          <a:rPr kumimoji="0" lang="en-US" sz="1600" b="0" i="0" u="none" strike="noStrike" kern="0" cap="none" spc="0" normalizeH="0" baseline="0">
                            <a:ln>
                              <a:noFill/>
                            </a:ln>
                            <a:solidFill>
                              <a:prstClr val="black"/>
                            </a:solidFill>
                            <a:effectLst/>
                            <a:uLnTx/>
                            <a:uFillTx/>
                            <a:latin typeface="Cambria Math"/>
                            <a:ea typeface="Calibri"/>
                            <a:cs typeface="Arial"/>
                          </a:rPr>
                          <m:t>𝟏</m:t>
                        </m:r>
                      </m:num>
                      <m:den>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𝑷</m:t>
                            </m:r>
                          </m:e>
                          <m:sub>
                            <m:r>
                              <a:rPr kumimoji="0" lang="en-US" sz="1600" b="0" i="0" u="none" strike="noStrike" kern="0" cap="none" spc="0" normalizeH="0" baseline="0">
                                <a:ln>
                                  <a:noFill/>
                                </a:ln>
                                <a:solidFill>
                                  <a:prstClr val="black"/>
                                </a:solidFill>
                                <a:effectLst/>
                                <a:uLnTx/>
                                <a:uFillTx/>
                                <a:latin typeface="Cambria Math"/>
                                <a:ea typeface="Calibri"/>
                                <a:cs typeface="Arial"/>
                              </a:rPr>
                              <m:t>𝟎</m:t>
                            </m:r>
                          </m:sub>
                        </m:sSub>
                      </m:den>
                    </m:f>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𝒈</m:t>
                    </m:r>
                    <m:r>
                      <a:rPr kumimoji="0" lang="en-US" sz="1600" b="0" i="0" u="none" strike="noStrike" kern="0" cap="none" spc="0" normalizeH="0" baseline="0">
                        <a:ln>
                          <a:noFill/>
                        </a:ln>
                        <a:solidFill>
                          <a:prstClr val="black"/>
                        </a:solidFill>
                        <a:effectLst/>
                        <a:uLnTx/>
                        <a:uFillTx/>
                        <a:latin typeface="Cambria Math"/>
                        <a:ea typeface="Calibri"/>
                        <a:cs typeface="Arial"/>
                      </a:rPr>
                      <m:t> </m:t>
                    </m:r>
                  </m:oMath>
                </m:oMathPara>
              </a14:m>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Remember that if we assume that equilibrium exists, the required rate of return is equal to expected rate of return. Thus, we can write:</a:t>
              </a:r>
            </a:p>
            <a:p>
              <a:pPr marL="4572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𝒓</m:t>
                        </m:r>
                      </m:e>
                      <m:sub>
                        <m:r>
                          <a:rPr kumimoji="0" lang="en-US" sz="1600" b="0" i="0" u="none" strike="noStrike" kern="0" cap="none" spc="0" normalizeH="0" baseline="0">
                            <a:ln>
                              <a:noFill/>
                            </a:ln>
                            <a:solidFill>
                              <a:prstClr val="black"/>
                            </a:solidFill>
                            <a:effectLst/>
                            <a:uLnTx/>
                            <a:uFillTx/>
                            <a:latin typeface="Cambria Math"/>
                            <a:ea typeface="Calibri"/>
                            <a:cs typeface="Arial"/>
                          </a:rPr>
                          <m:t>𝒔</m:t>
                        </m:r>
                      </m:sub>
                    </m:sSub>
                    <m:r>
                      <a:rPr kumimoji="0" lang="en-US" sz="1600" b="0" i="0" u="none" strike="noStrike" kern="0" cap="none" spc="0" normalizeH="0" baseline="0">
                        <a:ln>
                          <a:noFill/>
                        </a:ln>
                        <a:solidFill>
                          <a:prstClr val="black"/>
                        </a:solidFill>
                        <a:effectLst/>
                        <a:uLnTx/>
                        <a:uFillTx/>
                        <a:latin typeface="Cambria Math"/>
                        <a:ea typeface="Calibri"/>
                        <a:cs typeface="Arial"/>
                      </a:rPr>
                      <m:t>=</m:t>
                    </m:r>
                    <m:acc>
                      <m:accPr>
                        <m:chr m:val="̂"/>
                        <m:ctrlPr>
                          <a:rPr kumimoji="0" lang="en-US" sz="1600" b="0" i="1" u="none" strike="noStrike" kern="0" cap="none" spc="0" normalizeH="0" baseline="0">
                            <a:ln>
                              <a:noFill/>
                            </a:ln>
                            <a:solidFill>
                              <a:prstClr val="black"/>
                            </a:solidFill>
                            <a:effectLst/>
                            <a:uLnTx/>
                            <a:uFillTx/>
                            <a:latin typeface="Cambria Math"/>
                            <a:ea typeface="Calibri"/>
                            <a:cs typeface="Arial"/>
                          </a:rPr>
                        </m:ctrlPr>
                      </m:accPr>
                      <m:e>
                        <m:r>
                          <a:rPr kumimoji="0" lang="en-US" sz="1600" b="0" i="0" u="none" strike="noStrike" kern="0" cap="none" spc="0" normalizeH="0" baseline="0">
                            <a:ln>
                              <a:noFill/>
                            </a:ln>
                            <a:solidFill>
                              <a:prstClr val="black"/>
                            </a:solidFill>
                            <a:effectLst/>
                            <a:uLnTx/>
                            <a:uFillTx/>
                            <a:latin typeface="Cambria Math"/>
                            <a:ea typeface="Calibri"/>
                            <a:cs typeface="Arial"/>
                          </a:rPr>
                          <m:t>𝒓</m:t>
                        </m:r>
                      </m:e>
                    </m:acc>
                    <m:r>
                      <a:rPr kumimoji="0" lang="en-US" sz="1600" b="0" i="0" u="none" strike="noStrike" kern="0" cap="none" spc="0" normalizeH="0" baseline="0">
                        <a:ln>
                          <a:noFill/>
                        </a:ln>
                        <a:solidFill>
                          <a:prstClr val="black"/>
                        </a:solidFill>
                        <a:effectLst/>
                        <a:uLnTx/>
                        <a:uFillTx/>
                        <a:latin typeface="Cambria Math"/>
                        <a:ea typeface="Calibri"/>
                        <a:cs typeface="Arial"/>
                      </a:rPr>
                      <m:t>=</m:t>
                    </m:r>
                    <m:f>
                      <m:fPr>
                        <m:ctrlPr>
                          <a:rPr kumimoji="0" lang="en-US" sz="1600" b="0" i="1" u="none" strike="noStrike" kern="0" cap="none" spc="0" normalizeH="0" baseline="0">
                            <a:ln>
                              <a:noFill/>
                            </a:ln>
                            <a:solidFill>
                              <a:prstClr val="black"/>
                            </a:solidFill>
                            <a:effectLst/>
                            <a:uLnTx/>
                            <a:uFillTx/>
                            <a:latin typeface="Cambria Math"/>
                            <a:ea typeface="Calibri"/>
                            <a:cs typeface="Arial"/>
                          </a:rPr>
                        </m:ctrlPr>
                      </m:fPr>
                      <m:num>
                        <m:r>
                          <a:rPr kumimoji="0" lang="en-US" sz="1600" b="0" i="0" u="none" strike="noStrike" kern="0" cap="none" spc="0" normalizeH="0" baseline="0">
                            <a:ln>
                              <a:noFill/>
                            </a:ln>
                            <a:solidFill>
                              <a:prstClr val="black"/>
                            </a:solidFill>
                            <a:effectLst/>
                            <a:uLnTx/>
                            <a:uFillTx/>
                            <a:latin typeface="Cambria Math"/>
                            <a:ea typeface="Calibri"/>
                            <a:cs typeface="Arial"/>
                          </a:rPr>
                          <m:t>𝑫</m:t>
                        </m:r>
                        <m:r>
                          <a:rPr kumimoji="0" lang="en-US" sz="1600" b="0" i="0" u="none" strike="noStrike" kern="0" cap="none" spc="0" normalizeH="0" baseline="0">
                            <a:ln>
                              <a:noFill/>
                            </a:ln>
                            <a:solidFill>
                              <a:prstClr val="black"/>
                            </a:solidFill>
                            <a:effectLst/>
                            <a:uLnTx/>
                            <a:uFillTx/>
                            <a:latin typeface="Cambria Math"/>
                            <a:ea typeface="Calibri"/>
                            <a:cs typeface="Arial"/>
                          </a:rPr>
                          <m:t>𝟏</m:t>
                        </m:r>
                      </m:num>
                      <m:den>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𝑷</m:t>
                            </m:r>
                          </m:e>
                          <m:sub>
                            <m:r>
                              <a:rPr kumimoji="0" lang="en-US" sz="1600" b="0" i="0" u="none" strike="noStrike" kern="0" cap="none" spc="0" normalizeH="0" baseline="0">
                                <a:ln>
                                  <a:noFill/>
                                </a:ln>
                                <a:solidFill>
                                  <a:prstClr val="black"/>
                                </a:solidFill>
                                <a:effectLst/>
                                <a:uLnTx/>
                                <a:uFillTx/>
                                <a:latin typeface="Cambria Math"/>
                                <a:ea typeface="Calibri"/>
                                <a:cs typeface="Arial"/>
                              </a:rPr>
                              <m:t>𝟎</m:t>
                            </m:r>
                          </m:sub>
                        </m:sSub>
                      </m:den>
                    </m:f>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𝒈</m:t>
                    </m:r>
                  </m:oMath>
                </m:oMathPara>
              </a14:m>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Example  </a:t>
              </a:r>
            </a:p>
            <a:p>
              <a:pPr marL="457200" marR="0">
                <a:lnSpc>
                  <a:spcPct val="115000"/>
                </a:lnSpc>
                <a:spcBef>
                  <a:spcPts val="0"/>
                </a:spcBef>
                <a:spcAft>
                  <a:spcPts val="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Suppose the firm’s stock is selling at $23.06 and its next expected dividend is $1.25 and analysts expect that its growth rate will be constant at 8.3%.</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Then using the discount cash flow model, we can find that the cost of equity is as follows:</a:t>
              </a:r>
            </a:p>
            <a:p>
              <a:pPr marL="4572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𝒓</m:t>
                        </m:r>
                      </m:e>
                      <m:sub>
                        <m:r>
                          <a:rPr kumimoji="0" lang="en-US" sz="1600" b="0" i="0" u="none" strike="noStrike" kern="0" cap="none" spc="0" normalizeH="0" baseline="0">
                            <a:ln>
                              <a:noFill/>
                            </a:ln>
                            <a:solidFill>
                              <a:prstClr val="black"/>
                            </a:solidFill>
                            <a:effectLst/>
                            <a:uLnTx/>
                            <a:uFillTx/>
                            <a:latin typeface="Cambria Math"/>
                            <a:ea typeface="Calibri"/>
                            <a:cs typeface="Arial"/>
                          </a:rPr>
                          <m:t>𝒔</m:t>
                        </m:r>
                      </m:sub>
                    </m:sSub>
                    <m:r>
                      <a:rPr kumimoji="0" lang="en-US" sz="1600" b="0" i="0" u="none" strike="noStrike" kern="0" cap="none" spc="0" normalizeH="0" baseline="0">
                        <a:ln>
                          <a:noFill/>
                        </a:ln>
                        <a:solidFill>
                          <a:prstClr val="black"/>
                        </a:solidFill>
                        <a:effectLst/>
                        <a:uLnTx/>
                        <a:uFillTx/>
                        <a:latin typeface="Cambria Math"/>
                        <a:ea typeface="Calibri"/>
                        <a:cs typeface="Arial"/>
                      </a:rPr>
                      <m:t>=</m:t>
                    </m:r>
                    <m:acc>
                      <m:accPr>
                        <m:chr m:val="̂"/>
                        <m:ctrlPr>
                          <a:rPr kumimoji="0" lang="en-US" sz="1600" b="0" i="1" u="none" strike="noStrike" kern="0" cap="none" spc="0" normalizeH="0" baseline="0">
                            <a:ln>
                              <a:noFill/>
                            </a:ln>
                            <a:solidFill>
                              <a:prstClr val="black"/>
                            </a:solidFill>
                            <a:effectLst/>
                            <a:uLnTx/>
                            <a:uFillTx/>
                            <a:latin typeface="Cambria Math"/>
                            <a:ea typeface="Calibri"/>
                            <a:cs typeface="Arial"/>
                          </a:rPr>
                        </m:ctrlPr>
                      </m:accPr>
                      <m:e>
                        <m:r>
                          <a:rPr kumimoji="0" lang="en-US" sz="1600" b="0" i="0" u="none" strike="noStrike" kern="0" cap="none" spc="0" normalizeH="0" baseline="0">
                            <a:ln>
                              <a:noFill/>
                            </a:ln>
                            <a:solidFill>
                              <a:prstClr val="black"/>
                            </a:solidFill>
                            <a:effectLst/>
                            <a:uLnTx/>
                            <a:uFillTx/>
                            <a:latin typeface="Cambria Math"/>
                            <a:ea typeface="Calibri"/>
                            <a:cs typeface="Arial"/>
                          </a:rPr>
                          <m:t>𝒓</m:t>
                        </m:r>
                      </m:e>
                    </m:acc>
                    <m:r>
                      <a:rPr kumimoji="0" lang="en-US" sz="1600" b="0" i="0" u="none" strike="noStrike" kern="0" cap="none" spc="0" normalizeH="0" baseline="0">
                        <a:ln>
                          <a:noFill/>
                        </a:ln>
                        <a:solidFill>
                          <a:prstClr val="black"/>
                        </a:solidFill>
                        <a:effectLst/>
                        <a:uLnTx/>
                        <a:uFillTx/>
                        <a:latin typeface="Cambria Math"/>
                        <a:ea typeface="Calibri"/>
                        <a:cs typeface="Arial"/>
                      </a:rPr>
                      <m:t>=</m:t>
                    </m:r>
                    <m:f>
                      <m:fPr>
                        <m:ctrlPr>
                          <a:rPr kumimoji="0" lang="en-US" sz="1600" b="0" i="1" u="none" strike="noStrike" kern="0" cap="none" spc="0" normalizeH="0" baseline="0">
                            <a:ln>
                              <a:noFill/>
                            </a:ln>
                            <a:solidFill>
                              <a:prstClr val="black"/>
                            </a:solidFill>
                            <a:effectLst/>
                            <a:uLnTx/>
                            <a:uFillTx/>
                            <a:latin typeface="Cambria Math"/>
                            <a:ea typeface="Calibri"/>
                            <a:cs typeface="Arial"/>
                          </a:rPr>
                        </m:ctrlPr>
                      </m:fPr>
                      <m:num>
                        <m:r>
                          <a:rPr kumimoji="0" lang="en-US" sz="1600" b="0" i="0" u="none" strike="noStrike" kern="0" cap="none" spc="0" normalizeH="0" baseline="0">
                            <a:ln>
                              <a:noFill/>
                            </a:ln>
                            <a:solidFill>
                              <a:prstClr val="black"/>
                            </a:solidFill>
                            <a:effectLst/>
                            <a:uLnTx/>
                            <a:uFillTx/>
                            <a:latin typeface="Cambria Math"/>
                            <a:ea typeface="Calibri"/>
                            <a:cs typeface="Arial"/>
                          </a:rPr>
                          <m:t>𝑫</m:t>
                        </m:r>
                        <m:r>
                          <a:rPr kumimoji="0" lang="en-US" sz="1600" b="0" i="0" u="none" strike="noStrike" kern="0" cap="none" spc="0" normalizeH="0" baseline="0">
                            <a:ln>
                              <a:noFill/>
                            </a:ln>
                            <a:solidFill>
                              <a:prstClr val="black"/>
                            </a:solidFill>
                            <a:effectLst/>
                            <a:uLnTx/>
                            <a:uFillTx/>
                            <a:latin typeface="Cambria Math"/>
                            <a:ea typeface="Calibri"/>
                            <a:cs typeface="Arial"/>
                          </a:rPr>
                          <m:t>𝟏</m:t>
                        </m:r>
                      </m:num>
                      <m:den>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𝑷</m:t>
                            </m:r>
                          </m:e>
                          <m:sub>
                            <m:r>
                              <a:rPr kumimoji="0" lang="en-US" sz="1600" b="0" i="0" u="none" strike="noStrike" kern="0" cap="none" spc="0" normalizeH="0" baseline="0">
                                <a:ln>
                                  <a:noFill/>
                                </a:ln>
                                <a:solidFill>
                                  <a:prstClr val="black"/>
                                </a:solidFill>
                                <a:effectLst/>
                                <a:uLnTx/>
                                <a:uFillTx/>
                                <a:latin typeface="Cambria Math"/>
                                <a:ea typeface="Calibri"/>
                                <a:cs typeface="Arial"/>
                              </a:rPr>
                              <m:t>𝟎</m:t>
                            </m:r>
                          </m:sub>
                        </m:sSub>
                      </m:den>
                    </m:f>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𝒈</m:t>
                    </m:r>
                  </m:oMath>
                </m:oMathPara>
              </a14:m>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4572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kumimoji="0" lang="en-US" sz="1600" b="0" i="1" u="none" strike="noStrike" kern="0" cap="none" spc="0" normalizeH="0" baseline="0">
                            <a:ln>
                              <a:noFill/>
                            </a:ln>
                            <a:solidFill>
                              <a:prstClr val="black"/>
                            </a:solidFill>
                            <a:effectLst/>
                            <a:uLnTx/>
                            <a:uFillTx/>
                            <a:latin typeface="Cambria Math"/>
                            <a:ea typeface="Calibri"/>
                            <a:cs typeface="Arial"/>
                          </a:rPr>
                        </m:ctrlPr>
                      </m:sSubPr>
                      <m:e>
                        <m:r>
                          <a:rPr kumimoji="0" lang="en-US" sz="1600" b="0" i="0" u="none" strike="noStrike" kern="0" cap="none" spc="0" normalizeH="0" baseline="0">
                            <a:ln>
                              <a:noFill/>
                            </a:ln>
                            <a:solidFill>
                              <a:prstClr val="black"/>
                            </a:solidFill>
                            <a:effectLst/>
                            <a:uLnTx/>
                            <a:uFillTx/>
                            <a:latin typeface="Cambria Math"/>
                            <a:ea typeface="Calibri"/>
                            <a:cs typeface="Arial"/>
                          </a:rPr>
                          <m:t>𝒓</m:t>
                        </m:r>
                      </m:e>
                      <m:sub>
                        <m:r>
                          <a:rPr kumimoji="0" lang="en-US" sz="1600" b="0" i="0" u="none" strike="noStrike" kern="0" cap="none" spc="0" normalizeH="0" baseline="0">
                            <a:ln>
                              <a:noFill/>
                            </a:ln>
                            <a:solidFill>
                              <a:prstClr val="black"/>
                            </a:solidFill>
                            <a:effectLst/>
                            <a:uLnTx/>
                            <a:uFillTx/>
                            <a:latin typeface="Cambria Math"/>
                            <a:ea typeface="Calibri"/>
                            <a:cs typeface="Arial"/>
                          </a:rPr>
                          <m:t>𝒔</m:t>
                        </m:r>
                      </m:sub>
                    </m:sSub>
                    <m:r>
                      <a:rPr kumimoji="0" lang="en-US" sz="1600" b="0" i="0" u="none" strike="noStrike" kern="0" cap="none" spc="0" normalizeH="0" baseline="0">
                        <a:ln>
                          <a:noFill/>
                        </a:ln>
                        <a:solidFill>
                          <a:prstClr val="black"/>
                        </a:solidFill>
                        <a:effectLst/>
                        <a:uLnTx/>
                        <a:uFillTx/>
                        <a:latin typeface="Cambria Math"/>
                        <a:ea typeface="Calibri"/>
                        <a:cs typeface="Arial"/>
                      </a:rPr>
                      <m:t>=</m:t>
                    </m:r>
                    <m:acc>
                      <m:accPr>
                        <m:chr m:val="̂"/>
                        <m:ctrlPr>
                          <a:rPr kumimoji="0" lang="en-US" sz="1600" b="0" i="1" u="none" strike="noStrike" kern="0" cap="none" spc="0" normalizeH="0" baseline="0">
                            <a:ln>
                              <a:noFill/>
                            </a:ln>
                            <a:solidFill>
                              <a:prstClr val="black"/>
                            </a:solidFill>
                            <a:effectLst/>
                            <a:uLnTx/>
                            <a:uFillTx/>
                            <a:latin typeface="Cambria Math"/>
                            <a:ea typeface="Calibri"/>
                            <a:cs typeface="Arial"/>
                          </a:rPr>
                        </m:ctrlPr>
                      </m:accPr>
                      <m:e>
                        <m:r>
                          <a:rPr kumimoji="0" lang="en-US" sz="1600" b="0" i="0" u="none" strike="noStrike" kern="0" cap="none" spc="0" normalizeH="0" baseline="0">
                            <a:ln>
                              <a:noFill/>
                            </a:ln>
                            <a:solidFill>
                              <a:prstClr val="black"/>
                            </a:solidFill>
                            <a:effectLst/>
                            <a:uLnTx/>
                            <a:uFillTx/>
                            <a:latin typeface="Cambria Math"/>
                            <a:ea typeface="Calibri"/>
                            <a:cs typeface="Arial"/>
                          </a:rPr>
                          <m:t>𝒓</m:t>
                        </m:r>
                      </m:e>
                    </m:acc>
                    <m:r>
                      <a:rPr kumimoji="0" lang="en-US" sz="1600" b="0" i="0" u="none" strike="noStrike" kern="0" cap="none" spc="0" normalizeH="0" baseline="0">
                        <a:ln>
                          <a:noFill/>
                        </a:ln>
                        <a:solidFill>
                          <a:prstClr val="black"/>
                        </a:solidFill>
                        <a:effectLst/>
                        <a:uLnTx/>
                        <a:uFillTx/>
                        <a:latin typeface="Cambria Math"/>
                        <a:ea typeface="Calibri"/>
                        <a:cs typeface="Arial"/>
                      </a:rPr>
                      <m:t>=</m:t>
                    </m:r>
                    <m:f>
                      <m:fPr>
                        <m:ctrlPr>
                          <a:rPr kumimoji="0" lang="en-US" sz="1600" b="0" i="1" u="none" strike="noStrike" kern="0" cap="none" spc="0" normalizeH="0" baseline="0">
                            <a:ln>
                              <a:noFill/>
                            </a:ln>
                            <a:solidFill>
                              <a:prstClr val="black"/>
                            </a:solidFill>
                            <a:effectLst/>
                            <a:uLnTx/>
                            <a:uFillTx/>
                            <a:latin typeface="Cambria Math"/>
                            <a:ea typeface="Calibri"/>
                            <a:cs typeface="Arial"/>
                          </a:rPr>
                        </m:ctrlPr>
                      </m:fPr>
                      <m:num>
                        <m:r>
                          <a:rPr kumimoji="0" lang="en-US" sz="1600" b="0" i="0" u="none" strike="noStrike" kern="0" cap="none" spc="0" normalizeH="0" baseline="0">
                            <a:ln>
                              <a:noFill/>
                            </a:ln>
                            <a:solidFill>
                              <a:prstClr val="black"/>
                            </a:solidFill>
                            <a:effectLst/>
                            <a:uLnTx/>
                            <a:uFillTx/>
                            <a:latin typeface="Cambria Math"/>
                            <a:ea typeface="Calibri"/>
                            <a:cs typeface="Arial"/>
                          </a:rPr>
                          <m:t>𝟏</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𝟐𝟓</m:t>
                        </m:r>
                      </m:num>
                      <m:den>
                        <m:r>
                          <a:rPr kumimoji="0" lang="en-US" sz="1600" b="0" i="0" u="none" strike="noStrike" kern="0" cap="none" spc="0" normalizeH="0" baseline="0">
                            <a:ln>
                              <a:noFill/>
                            </a:ln>
                            <a:solidFill>
                              <a:prstClr val="black"/>
                            </a:solidFill>
                            <a:effectLst/>
                            <a:uLnTx/>
                            <a:uFillTx/>
                            <a:latin typeface="Cambria Math"/>
                            <a:ea typeface="Calibri"/>
                            <a:cs typeface="Arial"/>
                          </a:rPr>
                          <m:t>𝟐𝟑</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𝟎𝟔</m:t>
                        </m:r>
                      </m:den>
                    </m:f>
                    <m:r>
                      <a:rPr kumimoji="0" lang="en-US" sz="1600" b="0" i="0" u="none" strike="noStrike" kern="0" cap="none" spc="0" normalizeH="0" baseline="0">
                        <a:ln>
                          <a:noFill/>
                        </a:ln>
                        <a:solidFill>
                          <a:prstClr val="black"/>
                        </a:solidFill>
                        <a:effectLst/>
                        <a:uLnTx/>
                        <a:uFillTx/>
                        <a:latin typeface="Cambria Math"/>
                        <a:ea typeface="Calibri"/>
                        <a:cs typeface="Arial"/>
                      </a:rPr>
                      <m:t>+ </m:t>
                    </m:r>
                    <m:r>
                      <a:rPr kumimoji="0" lang="en-US" sz="1600" b="0" i="0" u="none" strike="noStrike" kern="0" cap="none" spc="0" normalizeH="0" baseline="0">
                        <a:ln>
                          <a:noFill/>
                        </a:ln>
                        <a:solidFill>
                          <a:prstClr val="black"/>
                        </a:solidFill>
                        <a:effectLst/>
                        <a:uLnTx/>
                        <a:uFillTx/>
                        <a:latin typeface="Cambria Math"/>
                        <a:ea typeface="Calibri"/>
                        <a:cs typeface="Arial"/>
                      </a:rPr>
                      <m:t>𝟖</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𝟑</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𝟏𝟑</m:t>
                    </m:r>
                    <m:r>
                      <a:rPr kumimoji="0" lang="en-US" sz="1600" b="0" i="0" u="none" strike="noStrike" kern="0" cap="none" spc="0" normalizeH="0" baseline="0">
                        <a:ln>
                          <a:noFill/>
                        </a:ln>
                        <a:solidFill>
                          <a:prstClr val="black"/>
                        </a:solidFill>
                        <a:effectLst/>
                        <a:uLnTx/>
                        <a:uFillTx/>
                        <a:latin typeface="Cambria Math"/>
                        <a:ea typeface="Calibri"/>
                        <a:cs typeface="Arial"/>
                      </a:rPr>
                      <m:t>.</m:t>
                    </m:r>
                    <m:r>
                      <a:rPr kumimoji="0" lang="en-US" sz="1600" b="0" i="0" u="none" strike="noStrike" kern="0" cap="none" spc="0" normalizeH="0" baseline="0">
                        <a:ln>
                          <a:noFill/>
                        </a:ln>
                        <a:solidFill>
                          <a:prstClr val="black"/>
                        </a:solidFill>
                        <a:effectLst/>
                        <a:uLnTx/>
                        <a:uFillTx/>
                        <a:latin typeface="Cambria Math"/>
                        <a:ea typeface="Calibri"/>
                        <a:cs typeface="Arial"/>
                      </a:rPr>
                      <m:t>𝟕</m:t>
                    </m:r>
                    <m:r>
                      <a:rPr kumimoji="0" lang="en-US" sz="1600" b="1" i="0" u="none" strike="noStrike" kern="0" cap="none" spc="0" normalizeH="0" baseline="0">
                        <a:ln>
                          <a:noFill/>
                        </a:ln>
                        <a:solidFill>
                          <a:prstClr val="black"/>
                        </a:solidFill>
                        <a:effectLst/>
                        <a:uLnTx/>
                        <a:uFillTx/>
                        <a:latin typeface="Cambria Math"/>
                        <a:ea typeface="Calibri"/>
                        <a:cs typeface="Arial"/>
                      </a:rPr>
                      <m:t>𝟐</m:t>
                    </m:r>
                    <m:r>
                      <a:rPr kumimoji="0" lang="en-US" sz="1600" b="0" i="0" u="none" strike="noStrike" kern="0" cap="none" spc="0" normalizeH="0" baseline="0">
                        <a:ln>
                          <a:noFill/>
                        </a:ln>
                        <a:solidFill>
                          <a:prstClr val="black"/>
                        </a:solidFill>
                        <a:effectLst/>
                        <a:uLnTx/>
                        <a:uFillTx/>
                        <a:latin typeface="Cambria Math"/>
                        <a:ea typeface="Calibri"/>
                        <a:cs typeface="Arial"/>
                      </a:rPr>
                      <m:t>%</m:t>
                    </m:r>
                  </m:oMath>
                </m:oMathPara>
              </a14:m>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0" marR="0">
                <a:lnSpc>
                  <a:spcPct val="115000"/>
                </a:lnSpc>
                <a:spcBef>
                  <a:spcPts val="0"/>
                </a:spcBef>
                <a:spcAft>
                  <a:spcPts val="1000"/>
                </a:spcAft>
              </a:pPr>
              <a:r>
                <a:rPr kumimoji="0" lang="en-US" sz="1600" b="0" i="0" u="none" strike="noStrike" kern="0" cap="none" spc="0" normalizeH="0" baseline="0">
                  <a:ln>
                    <a:noFill/>
                  </a:ln>
                  <a:solidFill>
                    <a:prstClr val="black"/>
                  </a:solidFill>
                  <a:effectLst/>
                  <a:uLnTx/>
                  <a:uFillTx/>
                  <a:latin typeface="Times New Roman"/>
                  <a:ea typeface="Calibri"/>
                  <a:cs typeface="Arial"/>
                </a:rPr>
                <a:t/>
              </a:r>
              <a:br>
                <a:rPr kumimoji="0" lang="en-US" sz="1600" b="0" i="0" u="none" strike="noStrike" kern="0" cap="none" spc="0" normalizeH="0" baseline="0">
                  <a:ln>
                    <a:noFill/>
                  </a:ln>
                  <a:solidFill>
                    <a:prstClr val="black"/>
                  </a:solidFill>
                  <a:effectLst/>
                  <a:uLnTx/>
                  <a:uFillTx/>
                  <a:latin typeface="Times New Roman"/>
                  <a:ea typeface="Calibri"/>
                  <a:cs typeface="Arial"/>
                </a:rPr>
              </a:b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0" marR="0">
                <a:lnSpc>
                  <a:spcPct val="115000"/>
                </a:lnSpc>
                <a:spcBef>
                  <a:spcPts val="0"/>
                </a:spcBef>
                <a:spcAft>
                  <a:spcPts val="100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Choice>
      <mc:Fallback xmlns="">
        <xdr:sp macro="" textlink="">
          <xdr:nvSpPr>
            <xdr:cNvPr id="3" name="TextBox 2"/>
            <xdr:cNvSpPr txBox="1"/>
          </xdr:nvSpPr>
          <xdr:spPr>
            <a:xfrm>
              <a:off x="0" y="7877176"/>
              <a:ext cx="12430125" cy="53149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r>
                <a:rPr kumimoji="0" lang="en-US" sz="1600" b="1" i="0" u="none" strike="noStrike" kern="0" cap="none" spc="0" normalizeH="0" baseline="0">
                  <a:ln>
                    <a:noFill/>
                  </a:ln>
                  <a:solidFill>
                    <a:prstClr val="black"/>
                  </a:solidFill>
                  <a:effectLst/>
                  <a:uLnTx/>
                  <a:uFillTx/>
                  <a:latin typeface="Times New Roman"/>
                  <a:ea typeface="Calibri"/>
                  <a:cs typeface="Arial"/>
                </a:rPr>
                <a:t>2nd way: The Discounted Cash Flow Approach (Dividend Discount Model) assuming constant growth rate </a:t>
              </a:r>
            </a:p>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𝑬</a:t>
              </a:r>
              <a:r>
                <a:rPr kumimoji="0" lang="en-US" sz="1600" b="0" i="0" u="none" strike="noStrike" kern="0" cap="none" spc="0" normalizeH="0" baseline="0">
                  <a:ln>
                    <a:noFill/>
                  </a:ln>
                  <a:solidFill>
                    <a:prstClr val="black"/>
                  </a:solidFill>
                  <a:effectLst/>
                  <a:uLnTx/>
                  <a:uFillTx/>
                  <a:latin typeface="Times New Roman"/>
                  <a:cs typeface="Arial"/>
                </a:rPr>
                <a:t>(</a:t>
              </a:r>
              <a:r>
                <a:rPr kumimoji="0" lang="en-US" sz="1600" b="0" i="0" u="none" strike="noStrike" kern="0" cap="none" spc="0" normalizeH="0" baseline="0">
                  <a:ln>
                    <a:noFill/>
                  </a:ln>
                  <a:solidFill>
                    <a:prstClr val="black"/>
                  </a:solidFill>
                  <a:effectLst/>
                  <a:uLnTx/>
                  <a:uFillTx/>
                  <a:latin typeface="Times New Roman"/>
                  <a:ea typeface="Calibri"/>
                  <a:cs typeface="Arial"/>
                </a:rPr>
                <a:t>𝒓)  𝒐𝒓 𝒓 ̂=𝑬𝒙𝒑𝒆𝒄𝒕𝒆𝒅 𝑫𝒊𝒗𝒊𝒅𝒆𝒏𝒅 𝒀𝒊𝒆𝒍𝒅+𝑬𝒙𝒑𝒆𝒄𝒕𝒆𝒅 𝒈𝒓𝒐𝒘𝒕𝒉 𝑺𝒕𝒐𝒄𝒌 𝑮𝒓𝒘𝒐𝒕𝒉</a:t>
              </a:r>
            </a:p>
            <a:p>
              <a:pPr marL="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𝑬</a:t>
              </a:r>
              <a:r>
                <a:rPr kumimoji="0" lang="en-US" sz="1600" b="0" i="0" u="none" strike="noStrike" kern="0" cap="none" spc="0" normalizeH="0" baseline="0">
                  <a:ln>
                    <a:noFill/>
                  </a:ln>
                  <a:solidFill>
                    <a:prstClr val="black"/>
                  </a:solidFill>
                  <a:effectLst/>
                  <a:uLnTx/>
                  <a:uFillTx/>
                  <a:latin typeface="Times New Roman"/>
                  <a:cs typeface="Arial"/>
                </a:rPr>
                <a:t>(</a:t>
              </a:r>
              <a:r>
                <a:rPr kumimoji="0" lang="en-US" sz="1600" b="0" i="0" u="none" strike="noStrike" kern="0" cap="none" spc="0" normalizeH="0" baseline="0">
                  <a:ln>
                    <a:noFill/>
                  </a:ln>
                  <a:solidFill>
                    <a:prstClr val="black"/>
                  </a:solidFill>
                  <a:effectLst/>
                  <a:uLnTx/>
                  <a:uFillTx/>
                  <a:latin typeface="Times New Roman"/>
                  <a:ea typeface="Calibri"/>
                  <a:cs typeface="Arial"/>
                </a:rPr>
                <a:t>𝒓)  𝒐𝒓 𝒓 ̂=𝑫𝟏/𝑷_𝟎 + 𝒈 </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Remember that if we assume that equilibrium exists, the required rate of return is equal to expected rate of return. Thus, we can write:</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𝒓_𝒔=𝒓 ̂=𝑫𝟏/𝑷_𝟎 + 𝒈</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Example  </a:t>
              </a:r>
            </a:p>
            <a:p>
              <a:pPr marL="457200" marR="0">
                <a:lnSpc>
                  <a:spcPct val="115000"/>
                </a:lnSpc>
                <a:spcBef>
                  <a:spcPts val="0"/>
                </a:spcBef>
                <a:spcAft>
                  <a:spcPts val="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Suppose the firm’s stock is selling at $23.06 and its next expected dividend is $1.25 and analysts expect that its growth rate will be constant at 8.3%.</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Then using the discount cash flow model, we can find that the cost of equity is as follows:</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𝒓_𝒔=𝒓 ̂=𝑫𝟏/𝑷_𝟎 + 𝒈</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457200" marR="0">
                <a:lnSpc>
                  <a:spcPct val="115000"/>
                </a:lnSpc>
                <a:spcBef>
                  <a:spcPts val="0"/>
                </a:spcBef>
                <a:spcAft>
                  <a:spcPts val="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𝒓_𝒔=𝒓 ̂=</a:t>
              </a:r>
              <a:r>
                <a:rPr kumimoji="0" lang="en-US" sz="1600" b="0" i="0" u="none" strike="noStrike" kern="0" cap="none" spc="0" normalizeH="0" baseline="0">
                  <a:ln>
                    <a:noFill/>
                  </a:ln>
                  <a:solidFill>
                    <a:prstClr val="black"/>
                  </a:solidFill>
                  <a:effectLst/>
                  <a:uLnTx/>
                  <a:uFillTx/>
                  <a:latin typeface="Times New Roman"/>
                  <a:cs typeface="Arial"/>
                </a:rPr>
                <a:t>(</a:t>
              </a:r>
              <a:r>
                <a:rPr kumimoji="0" lang="en-US" sz="1600" b="0" i="0" u="none" strike="noStrike" kern="0" cap="none" spc="0" normalizeH="0" baseline="0">
                  <a:ln>
                    <a:noFill/>
                  </a:ln>
                  <a:solidFill>
                    <a:prstClr val="black"/>
                  </a:solidFill>
                  <a:effectLst/>
                  <a:uLnTx/>
                  <a:uFillTx/>
                  <a:latin typeface="Times New Roman"/>
                  <a:ea typeface="Calibri"/>
                  <a:cs typeface="Arial"/>
                </a:rPr>
                <a:t>𝟏.𝟐𝟓)/(𝟐𝟑.𝟎𝟔)+ 𝟖.𝟑%=𝟏𝟑.𝟕</a:t>
              </a:r>
              <a:r>
                <a:rPr kumimoji="0" lang="en-US" sz="1600" b="1" i="0" u="none" strike="noStrike" kern="0" cap="none" spc="0" normalizeH="0" baseline="0">
                  <a:ln>
                    <a:noFill/>
                  </a:ln>
                  <a:solidFill>
                    <a:prstClr val="black"/>
                  </a:solidFill>
                  <a:effectLst/>
                  <a:uLnTx/>
                  <a:uFillTx/>
                  <a:latin typeface="Cambria Math"/>
                  <a:ea typeface="Calibri"/>
                  <a:cs typeface="Arial"/>
                </a:rPr>
                <a:t>𝟐</a:t>
              </a:r>
              <a:r>
                <a:rPr kumimoji="0" lang="en-US" sz="1600" b="0" i="0" u="none" strike="noStrike" kern="0" cap="none" spc="0" normalizeH="0" baseline="0">
                  <a:ln>
                    <a:noFill/>
                  </a:ln>
                  <a:solidFill>
                    <a:prstClr val="black"/>
                  </a:solidFill>
                  <a:effectLst/>
                  <a:uLnTx/>
                  <a:uFillTx/>
                  <a:latin typeface="Times New Roman"/>
                  <a:ea typeface="Calibri"/>
                  <a:cs typeface="Arial"/>
                </a:rPr>
                <a:t>%</a:t>
              </a:r>
            </a:p>
            <a:p>
              <a:pPr marL="457200" marR="0">
                <a:lnSpc>
                  <a:spcPct val="115000"/>
                </a:lnSpc>
                <a:spcBef>
                  <a:spcPts val="0"/>
                </a:spcBef>
                <a:spcAft>
                  <a:spcPts val="1000"/>
                </a:spcAft>
                <a:tabLst>
                  <a:tab pos="2355215" algn="l"/>
                </a:tabLst>
              </a:pP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0" marR="0">
                <a:lnSpc>
                  <a:spcPct val="115000"/>
                </a:lnSpc>
                <a:spcBef>
                  <a:spcPts val="0"/>
                </a:spcBef>
                <a:spcAft>
                  <a:spcPts val="1000"/>
                </a:spcAft>
              </a:pPr>
              <a:r>
                <a:rPr kumimoji="0" lang="en-US" sz="1600" b="0" i="0" u="none" strike="noStrike" kern="0" cap="none" spc="0" normalizeH="0" baseline="0">
                  <a:ln>
                    <a:noFill/>
                  </a:ln>
                  <a:solidFill>
                    <a:prstClr val="black"/>
                  </a:solidFill>
                  <a:effectLst/>
                  <a:uLnTx/>
                  <a:uFillTx/>
                  <a:latin typeface="Times New Roman"/>
                  <a:ea typeface="Calibri"/>
                  <a:cs typeface="Arial"/>
                </a:rPr>
                <a:t/>
              </a:r>
              <a:br>
                <a:rPr kumimoji="0" lang="en-US" sz="1600" b="0" i="0" u="none" strike="noStrike" kern="0" cap="none" spc="0" normalizeH="0" baseline="0">
                  <a:ln>
                    <a:noFill/>
                  </a:ln>
                  <a:solidFill>
                    <a:prstClr val="black"/>
                  </a:solidFill>
                  <a:effectLst/>
                  <a:uLnTx/>
                  <a:uFillTx/>
                  <a:latin typeface="Times New Roman"/>
                  <a:ea typeface="Calibri"/>
                  <a:cs typeface="Arial"/>
                </a:rPr>
              </a:br>
              <a:r>
                <a:rPr kumimoji="0" lang="en-US" sz="1600" b="0" i="0" u="none" strike="noStrike" kern="0" cap="none" spc="0" normalizeH="0" baseline="0">
                  <a:ln>
                    <a:noFill/>
                  </a:ln>
                  <a:solidFill>
                    <a:prstClr val="black"/>
                  </a:solidFill>
                  <a:effectLst/>
                  <a:uLnTx/>
                  <a:uFillTx/>
                  <a:latin typeface="Times New Roman"/>
                  <a:ea typeface="Calibri"/>
                  <a:cs typeface="Arial"/>
                </a:rPr>
                <a:t> </a:t>
              </a:r>
            </a:p>
            <a:p>
              <a:pPr marL="0" marR="0">
                <a:lnSpc>
                  <a:spcPct val="115000"/>
                </a:lnSpc>
                <a:spcBef>
                  <a:spcPts val="0"/>
                </a:spcBef>
                <a:spcAft>
                  <a:spcPts val="100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tabLst>
                  <a:tab pos="2355215" algn="l"/>
                </a:tabLs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a:p>
              <a:pPr marL="0" marR="0">
                <a:lnSpc>
                  <a:spcPct val="115000"/>
                </a:lnSpc>
                <a:spcBef>
                  <a:spcPts val="0"/>
                </a:spcBef>
                <a:spcAft>
                  <a:spcPts val="1000"/>
                </a:spcAft>
              </a:pPr>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Fallback>
    </mc:AlternateContent>
    <xdr:clientData/>
  </xdr:twoCellAnchor>
  <xdr:twoCellAnchor>
    <xdr:from>
      <xdr:col>0</xdr:col>
      <xdr:colOff>9525</xdr:colOff>
      <xdr:row>74</xdr:row>
      <xdr:rowOff>152400</xdr:rowOff>
    </xdr:from>
    <xdr:to>
      <xdr:col>19</xdr:col>
      <xdr:colOff>476250</xdr:colOff>
      <xdr:row>79</xdr:row>
      <xdr:rowOff>57150</xdr:rowOff>
    </xdr:to>
    <xdr:sp macro="" textlink="">
      <xdr:nvSpPr>
        <xdr:cNvPr id="4" name="TextBox 3"/>
        <xdr:cNvSpPr txBox="1"/>
      </xdr:nvSpPr>
      <xdr:spPr>
        <a:xfrm>
          <a:off x="9525" y="15649575"/>
          <a:ext cx="12277725" cy="857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600" b="1" i="0" u="none" strike="noStrike" kern="0" cap="none" spc="0" normalizeH="0" baseline="0">
              <a:ln>
                <a:noFill/>
              </a:ln>
              <a:solidFill>
                <a:prstClr val="black"/>
              </a:solidFill>
              <a:effectLst/>
              <a:uLnTx/>
              <a:uFillTx/>
              <a:latin typeface="Times New Roman"/>
              <a:ea typeface="Calibri"/>
              <a:cs typeface="Arial"/>
            </a:rPr>
            <a:t>Averaging the alternative estimates</a:t>
          </a:r>
        </a:p>
        <a:p>
          <a:r>
            <a:rPr kumimoji="0" lang="en-US" sz="1600" b="0" i="0" u="none" strike="noStrike" kern="0" cap="none" spc="0" normalizeH="0" baseline="0">
              <a:ln>
                <a:noFill/>
              </a:ln>
              <a:solidFill>
                <a:prstClr val="black"/>
              </a:solidFill>
              <a:effectLst/>
              <a:uLnTx/>
              <a:uFillTx/>
              <a:latin typeface="Times New Roman"/>
              <a:ea typeface="Calibri"/>
              <a:cs typeface="Arial"/>
            </a:rPr>
            <a:t>If management is highly confident of one method to calculate the cost of equity, then it should probably use it. Otherwise it might just use some weighted average of both methods.</a:t>
          </a: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xdr:clientData/>
  </xdr:twoCellAnchor>
  <xdr:twoCellAnchor>
    <xdr:from>
      <xdr:col>0</xdr:col>
      <xdr:colOff>0</xdr:colOff>
      <xdr:row>86</xdr:row>
      <xdr:rowOff>0</xdr:rowOff>
    </xdr:from>
    <xdr:to>
      <xdr:col>19</xdr:col>
      <xdr:colOff>466725</xdr:colOff>
      <xdr:row>110</xdr:row>
      <xdr:rowOff>9526</xdr:rowOff>
    </xdr:to>
    <mc:AlternateContent xmlns:mc="http://schemas.openxmlformats.org/markup-compatibility/2006" xmlns:a14="http://schemas.microsoft.com/office/drawing/2010/main">
      <mc:Choice Requires="a14">
        <xdr:sp macro="" textlink="">
          <xdr:nvSpPr>
            <xdr:cNvPr id="5" name="TextBox 4"/>
            <xdr:cNvSpPr txBox="1"/>
          </xdr:nvSpPr>
          <xdr:spPr>
            <a:xfrm>
              <a:off x="0" y="17021175"/>
              <a:ext cx="12277725" cy="45815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800" b="1" u="sng">
                  <a:solidFill>
                    <a:srgbClr val="FF0000"/>
                  </a:solidFill>
                  <a:effectLst/>
                  <a:latin typeface="Times New Roman"/>
                  <a:ea typeface="Calibri"/>
                  <a:cs typeface="Arial"/>
                </a:rPr>
                <a:t>Case2: If the firm is issuing new equity to finance new projects</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When the firms use investment bankers to raise new capital, these bankers charge the firm a fee called (floatation cost).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Thus, when the firm issues a new equity, then the total cost that it pays for equity is the investor’s required rate of return (cost of equity from retained earnings</a:t>
              </a:r>
              <a14:m>
                <m:oMath xmlns:m="http://schemas.openxmlformats.org/officeDocument/2006/math">
                  <m:sSub>
                    <m:sSubPr>
                      <m:ctrlPr>
                        <a:rPr lang="en-US" sz="1600" b="1" i="1">
                          <a:effectLst/>
                          <a:latin typeface="Cambria Math"/>
                          <a:ea typeface="Calibri"/>
                          <a:cs typeface="Times New Roman"/>
                        </a:rPr>
                      </m:ctrlPr>
                    </m:sSubPr>
                    <m:e>
                      <m:r>
                        <a:rPr lang="en-US" sz="1600" b="1" i="1">
                          <a:effectLst/>
                          <a:latin typeface="Cambria Math"/>
                          <a:ea typeface="Calibri"/>
                          <a:cs typeface="Times New Roman"/>
                        </a:rPr>
                        <m:t> </m:t>
                      </m:r>
                      <m:r>
                        <a:rPr lang="en-US" sz="1600" b="1" i="1">
                          <a:effectLst/>
                          <a:latin typeface="Cambria Math"/>
                          <a:ea typeface="Calibri"/>
                          <a:cs typeface="Times New Roman"/>
                        </a:rPr>
                        <m:t>𝒓</m:t>
                      </m:r>
                    </m:e>
                    <m:sub>
                      <m:r>
                        <a:rPr lang="en-US" sz="1600" b="1" i="1">
                          <a:effectLst/>
                          <a:latin typeface="Cambria Math"/>
                          <a:ea typeface="Calibri"/>
                          <a:cs typeface="Times New Roman"/>
                        </a:rPr>
                        <m:t>𝒔</m:t>
                      </m:r>
                    </m:sub>
                  </m:sSub>
                </m:oMath>
              </a14:m>
              <a:r>
                <a:rPr lang="en-US" sz="1600">
                  <a:effectLst/>
                  <a:latin typeface="Times New Roman"/>
                  <a:ea typeface="Calibri"/>
                  <a:cs typeface="Arial"/>
                </a:rPr>
                <a:t> plus the a flotation cost adjustment. </a:t>
              </a:r>
              <a:endParaRPr lang="en-US" sz="1600">
                <a:effectLst/>
                <a:latin typeface="+mn-lt"/>
                <a:ea typeface="Calibri"/>
                <a:cs typeface="Arial"/>
              </a:endParaRPr>
            </a:p>
            <a:p>
              <a:pPr marL="228600" marR="0" algn="ctr">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lang="en-US" sz="1600" b="1" i="1">
                            <a:solidFill>
                              <a:srgbClr val="0070C0"/>
                            </a:solidFill>
                            <a:effectLst/>
                            <a:latin typeface="Cambria Math"/>
                            <a:ea typeface="Calibri"/>
                            <a:cs typeface="Times New Roman"/>
                          </a:rPr>
                        </m:ctrlPr>
                      </m:sSubPr>
                      <m:e>
                        <m:r>
                          <a:rPr lang="en-US" sz="1600" b="1" i="1">
                            <a:solidFill>
                              <a:srgbClr val="0070C0"/>
                            </a:solidFill>
                            <a:effectLst/>
                            <a:latin typeface="Cambria Math"/>
                            <a:ea typeface="Calibri"/>
                            <a:cs typeface="Times New Roman"/>
                          </a:rPr>
                          <m:t>𝒓</m:t>
                        </m:r>
                      </m:e>
                      <m:sub>
                        <m:r>
                          <a:rPr lang="en-US" sz="1600" b="1" i="1">
                            <a:solidFill>
                              <a:srgbClr val="0070C0"/>
                            </a:solidFill>
                            <a:effectLst/>
                            <a:latin typeface="Cambria Math"/>
                            <a:ea typeface="Calibri"/>
                            <a:cs typeface="Times New Roman"/>
                          </a:rPr>
                          <m:t>𝑪𝑬</m:t>
                        </m:r>
                      </m:sub>
                    </m:sSub>
                    <m:r>
                      <a:rPr lang="en-US" sz="1600" b="1" i="1">
                        <a:solidFill>
                          <a:srgbClr val="0070C0"/>
                        </a:solidFill>
                        <a:effectLst/>
                        <a:latin typeface="Cambria Math"/>
                        <a:ea typeface="Calibri"/>
                        <a:cs typeface="Times New Roman"/>
                      </a:rPr>
                      <m:t>=</m:t>
                    </m:r>
                    <m:sSub>
                      <m:sSubPr>
                        <m:ctrlPr>
                          <a:rPr lang="en-US" sz="1600" b="1" i="1">
                            <a:solidFill>
                              <a:srgbClr val="0070C0"/>
                            </a:solidFill>
                            <a:effectLst/>
                            <a:latin typeface="Cambria Math"/>
                            <a:ea typeface="Calibri"/>
                            <a:cs typeface="Times New Roman"/>
                          </a:rPr>
                        </m:ctrlPr>
                      </m:sSubPr>
                      <m:e>
                        <m:r>
                          <a:rPr lang="en-US" sz="1600" b="1" i="1">
                            <a:solidFill>
                              <a:srgbClr val="0070C0"/>
                            </a:solidFill>
                            <a:effectLst/>
                            <a:latin typeface="Cambria Math"/>
                            <a:ea typeface="Calibri"/>
                            <a:cs typeface="Times New Roman"/>
                          </a:rPr>
                          <m:t>𝒓</m:t>
                        </m:r>
                      </m:e>
                      <m:sub>
                        <m:r>
                          <a:rPr lang="en-US" sz="1600" b="1" i="1">
                            <a:solidFill>
                              <a:srgbClr val="0070C0"/>
                            </a:solidFill>
                            <a:effectLst/>
                            <a:latin typeface="Cambria Math"/>
                            <a:ea typeface="Calibri"/>
                            <a:cs typeface="Times New Roman"/>
                          </a:rPr>
                          <m:t>𝒔</m:t>
                        </m:r>
                      </m:sub>
                    </m:sSub>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𝒇𝒍𝒐𝒕𝒂𝒕𝒊𝒐𝒏</m:t>
                    </m:r>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𝒄𝒐𝒔𝒕</m:t>
                    </m:r>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𝒂𝒅𝒋𝒖𝒔𝒕𝒎𝒆𝒏𝒕</m:t>
                    </m:r>
                  </m:oMath>
                </m:oMathPara>
              </a14:m>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This means that these floatation costs should not be ignored when calculating the cost of equity.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effectLst/>
                  <a:latin typeface="Times New Roman"/>
                  <a:ea typeface="Calibri"/>
                  <a:cs typeface="Arial"/>
                </a:rPr>
                <a:t> </a:t>
              </a:r>
              <a:r>
                <a:rPr lang="en-US" sz="1600" b="1" i="1" u="sng">
                  <a:solidFill>
                    <a:srgbClr val="FF0000"/>
                  </a:solidFill>
                  <a:effectLst/>
                  <a:latin typeface="Times New Roman"/>
                  <a:ea typeface="Calibri"/>
                  <a:cs typeface="Arial"/>
                </a:rPr>
                <a:t>Thus, the equity that is raised by new common stock has a higher cost than the equity from retained earnings.</a:t>
              </a:r>
              <a:r>
                <a:rPr lang="en-US" sz="1600" b="1" i="1" u="sng">
                  <a:effectLst/>
                  <a:latin typeface="Times New Roman"/>
                  <a:ea typeface="Calibri"/>
                  <a:cs typeface="Arial"/>
                </a:rPr>
                <a: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b="1" i="1"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b="1" i="1" u="sng">
                  <a:effectLst/>
                  <a:latin typeface="Times New Roman"/>
                  <a:ea typeface="Calibri"/>
                  <a:cs typeface="Arial"/>
                </a:rPr>
                <a:t>Thus, it is cheaper for firms to raise equity from retained earnings than from issuing new stock. Usually, once the firm gets beyond the startup stage, they normally raise equity only from retained earnings.  </a:t>
              </a:r>
              <a:endParaRPr lang="en-US" sz="1600">
                <a:effectLst/>
                <a:latin typeface="+mn-lt"/>
                <a:ea typeface="Calibri"/>
                <a:cs typeface="Arial"/>
              </a:endParaRPr>
            </a:p>
            <a:p>
              <a:pPr marL="457200" marR="0">
                <a:lnSpc>
                  <a:spcPct val="115000"/>
                </a:lnSpc>
                <a:spcBef>
                  <a:spcPts val="0"/>
                </a:spcBef>
                <a:spcAft>
                  <a:spcPts val="1000"/>
                </a:spcAft>
              </a:pPr>
              <a:r>
                <a:rPr lang="en-US" sz="1600" b="1" i="1" u="none" strike="noStrike">
                  <a:effectLst/>
                  <a:latin typeface="Times New Roman"/>
                  <a:ea typeface="Calibri"/>
                  <a:cs typeface="Arial"/>
                </a:rPr>
                <a:t>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Choice>
      <mc:Fallback xmlns="">
        <xdr:sp macro="" textlink="">
          <xdr:nvSpPr>
            <xdr:cNvPr id="5" name="TextBox 4"/>
            <xdr:cNvSpPr txBox="1"/>
          </xdr:nvSpPr>
          <xdr:spPr>
            <a:xfrm>
              <a:off x="0" y="17021175"/>
              <a:ext cx="12277725" cy="45815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800" b="1" u="sng">
                  <a:solidFill>
                    <a:srgbClr val="FF0000"/>
                  </a:solidFill>
                  <a:effectLst/>
                  <a:latin typeface="Times New Roman"/>
                  <a:ea typeface="Calibri"/>
                  <a:cs typeface="Arial"/>
                </a:rPr>
                <a:t>Case2: If the firm is issuing new equity to finance new projects</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When the firms use investment bankers to raise new capital, these bankers charge the firm a fee called (floatation cost).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Thus, when the firm issues a new equity, then the total cost that it pays for equity is the investor’s required rate of return (cost of equity from retained earnings</a:t>
              </a:r>
              <a:r>
                <a:rPr lang="en-US" sz="1600" b="1" i="0">
                  <a:effectLst/>
                  <a:latin typeface="Cambria Math"/>
                  <a:cs typeface="Times New Roman"/>
                </a:rPr>
                <a:t>〖</a:t>
              </a:r>
              <a:r>
                <a:rPr lang="en-US" sz="1600" b="1" i="0">
                  <a:effectLst/>
                  <a:latin typeface="Cambria Math"/>
                  <a:ea typeface="Calibri"/>
                  <a:cs typeface="Times New Roman"/>
                </a:rPr>
                <a:t> 𝒓〗_𝒔</a:t>
              </a:r>
              <a:r>
                <a:rPr lang="en-US" sz="1600">
                  <a:effectLst/>
                  <a:latin typeface="Times New Roman"/>
                  <a:ea typeface="Calibri"/>
                  <a:cs typeface="Arial"/>
                </a:rPr>
                <a:t> plus the a flotation cost adjustment. </a:t>
              </a:r>
              <a:endParaRPr lang="en-US" sz="1600">
                <a:effectLst/>
                <a:latin typeface="+mn-lt"/>
                <a:ea typeface="Calibri"/>
                <a:cs typeface="Arial"/>
              </a:endParaRPr>
            </a:p>
            <a:p>
              <a:pPr marL="228600" marR="0" algn="ctr">
                <a:lnSpc>
                  <a:spcPct val="115000"/>
                </a:lnSpc>
                <a:spcBef>
                  <a:spcPts val="0"/>
                </a:spcBef>
                <a:spcAft>
                  <a:spcPts val="0"/>
                </a:spcAft>
                <a:tabLst>
                  <a:tab pos="2355215" algn="l"/>
                </a:tabLst>
              </a:pPr>
              <a:r>
                <a:rPr lang="en-US" sz="1600" b="1" i="0">
                  <a:solidFill>
                    <a:srgbClr val="0070C0"/>
                  </a:solidFill>
                  <a:effectLst/>
                  <a:latin typeface="Cambria Math"/>
                  <a:ea typeface="Calibri"/>
                  <a:cs typeface="Times New Roman"/>
                </a:rPr>
                <a:t>𝒓_𝑪𝑬=𝒓_𝒔+ 𝒇𝒍𝒐𝒕𝒂𝒕𝒊𝒐𝒏 𝒄𝒐𝒔𝒕 𝒂𝒅𝒋𝒖𝒔𝒕𝒎𝒆𝒏𝒕</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This means that these floatation costs should not be ignored when calculating the cost of equity.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effectLst/>
                  <a:latin typeface="Times New Roman"/>
                  <a:ea typeface="Calibri"/>
                  <a:cs typeface="Arial"/>
                </a:rPr>
                <a:t> </a:t>
              </a:r>
              <a:r>
                <a:rPr lang="en-US" sz="1600" b="1" i="1" u="sng">
                  <a:solidFill>
                    <a:srgbClr val="FF0000"/>
                  </a:solidFill>
                  <a:effectLst/>
                  <a:latin typeface="Times New Roman"/>
                  <a:ea typeface="Calibri"/>
                  <a:cs typeface="Arial"/>
                </a:rPr>
                <a:t>Thus, the equity that is raised by new common stock has a higher cost than the equity from retained earnings.</a:t>
              </a:r>
              <a:r>
                <a:rPr lang="en-US" sz="1600" b="1" i="1" u="sng">
                  <a:effectLst/>
                  <a:latin typeface="Times New Roman"/>
                  <a:ea typeface="Calibri"/>
                  <a:cs typeface="Arial"/>
                </a:rPr>
                <a:t> </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b="1" i="1" u="none" strike="noStrike">
                  <a:effectLst/>
                  <a:latin typeface="Times New Roman"/>
                  <a:ea typeface="Calibri"/>
                  <a:cs typeface="Arial"/>
                </a:rPr>
                <a:t>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b="1" i="1" u="sng">
                  <a:effectLst/>
                  <a:latin typeface="Times New Roman"/>
                  <a:ea typeface="Calibri"/>
                  <a:cs typeface="Arial"/>
                </a:rPr>
                <a:t>Thus, it is cheaper for firms to raise equity from retained earnings than from issuing new stock. Usually, once the firm gets beyond the startup stage, they normally raise equity only from retained earnings.  </a:t>
              </a:r>
              <a:endParaRPr lang="en-US" sz="1600">
                <a:effectLst/>
                <a:latin typeface="+mn-lt"/>
                <a:ea typeface="Calibri"/>
                <a:cs typeface="Arial"/>
              </a:endParaRPr>
            </a:p>
            <a:p>
              <a:pPr marL="457200" marR="0">
                <a:lnSpc>
                  <a:spcPct val="115000"/>
                </a:lnSpc>
                <a:spcBef>
                  <a:spcPts val="0"/>
                </a:spcBef>
                <a:spcAft>
                  <a:spcPts val="1000"/>
                </a:spcAft>
              </a:pPr>
              <a:r>
                <a:rPr lang="en-US" sz="1600" b="1" i="1" u="none" strike="noStrike">
                  <a:effectLst/>
                  <a:latin typeface="Times New Roman"/>
                  <a:ea typeface="Calibri"/>
                  <a:cs typeface="Arial"/>
                </a:rPr>
                <a:t>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Fallback>
    </mc:AlternateContent>
    <xdr:clientData/>
  </xdr:twoCellAnchor>
  <xdr:twoCellAnchor>
    <xdr:from>
      <xdr:col>0</xdr:col>
      <xdr:colOff>0</xdr:colOff>
      <xdr:row>111</xdr:row>
      <xdr:rowOff>0</xdr:rowOff>
    </xdr:from>
    <xdr:to>
      <xdr:col>19</xdr:col>
      <xdr:colOff>466725</xdr:colOff>
      <xdr:row>135</xdr:row>
      <xdr:rowOff>9526</xdr:rowOff>
    </xdr:to>
    <mc:AlternateContent xmlns:mc="http://schemas.openxmlformats.org/markup-compatibility/2006" xmlns:a14="http://schemas.microsoft.com/office/drawing/2010/main">
      <mc:Choice Requires="a14">
        <xdr:sp macro="" textlink="">
          <xdr:nvSpPr>
            <xdr:cNvPr id="6" name="TextBox 5"/>
            <xdr:cNvSpPr txBox="1"/>
          </xdr:nvSpPr>
          <xdr:spPr>
            <a:xfrm>
              <a:off x="0" y="21783675"/>
              <a:ext cx="12277725" cy="45815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600" b="1">
                  <a:effectLst/>
                  <a:latin typeface="Cambria Math"/>
                  <a:ea typeface="Times New Roman"/>
                  <a:cs typeface="Times New Roman"/>
                </a:rPr>
                <a:t>Q. How to adjust the required rate of return to include flotation cost?</a:t>
              </a:r>
              <a:endParaRPr lang="en-US" sz="1600" b="1">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pPr marL="342900" marR="0" lvl="0" indent="-342900">
                <a:lnSpc>
                  <a:spcPct val="115000"/>
                </a:lnSpc>
                <a:spcBef>
                  <a:spcPts val="0"/>
                </a:spcBef>
                <a:spcAft>
                  <a:spcPts val="1000"/>
                </a:spcAft>
                <a:buFont typeface="Symbol"/>
                <a:buChar char=""/>
                <a:tabLst>
                  <a:tab pos="2355215" algn="l"/>
                </a:tabLst>
              </a:pPr>
              <a:r>
                <a:rPr lang="en-US" sz="1600">
                  <a:solidFill>
                    <a:srgbClr val="0070C0"/>
                  </a:solidFill>
                  <a:effectLst/>
                  <a:latin typeface="Cambria Math"/>
                  <a:ea typeface="Times New Roman"/>
                  <a:cs typeface="Times New Roman"/>
                </a:rPr>
                <a:t>If there are flotation costs, then this reduces the market price of new securities by the per unit floatation cost .</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600">
                  <a:solidFill>
                    <a:srgbClr val="0070C0"/>
                  </a:solidFill>
                  <a:effectLst/>
                  <a:latin typeface="Cambria Math"/>
                  <a:ea typeface="Times New Roman"/>
                  <a:cs typeface="Times New Roman"/>
                </a:rPr>
                <a:t> For example, if the firm issues new equity with each stock selling at $10 per share. Then stockholders will receive that full $10 if there is no flotation cost involved </a:t>
              </a:r>
              <a:r>
                <a:rPr lang="en-US" sz="1600">
                  <a:solidFill>
                    <a:srgbClr val="FF0000"/>
                  </a:solidFill>
                  <a:effectLst/>
                  <a:latin typeface="Cambria Math"/>
                  <a:ea typeface="Times New Roman"/>
                  <a:cs typeface="Times New Roman"/>
                </a:rPr>
                <a:t>(that is they will receive 100% of the stock price)</a:t>
              </a:r>
              <a:r>
                <a:rPr lang="en-US" sz="1600">
                  <a:solidFill>
                    <a:srgbClr val="0070C0"/>
                  </a:solidFill>
                  <a:effectLst/>
                  <a:latin typeface="Cambria Math"/>
                  <a:ea typeface="Times New Roman"/>
                  <a:cs typeface="Times New Roman"/>
                </a:rPr>
                <a:t>. However, if the firm is paying $2 flotation costs </a:t>
              </a:r>
              <a:r>
                <a:rPr lang="en-US" sz="1600">
                  <a:solidFill>
                    <a:srgbClr val="FF0000"/>
                  </a:solidFill>
                  <a:effectLst/>
                  <a:latin typeface="Cambria Math"/>
                  <a:ea typeface="Times New Roman"/>
                  <a:cs typeface="Times New Roman"/>
                </a:rPr>
                <a:t>(around 20% of the stock price)</a:t>
              </a:r>
              <a:r>
                <a:rPr lang="en-US" sz="1600">
                  <a:solidFill>
                    <a:srgbClr val="0070C0"/>
                  </a:solidFill>
                  <a:effectLst/>
                  <a:latin typeface="Cambria Math"/>
                  <a:ea typeface="Times New Roman"/>
                  <a:cs typeface="Times New Roman"/>
                </a:rPr>
                <a:t> to an investment bank for that new issue; then stockholder is basically receiving only $8 </a:t>
              </a:r>
              <a:r>
                <a:rPr lang="en-US" sz="1600">
                  <a:solidFill>
                    <a:srgbClr val="FF0000"/>
                  </a:solidFill>
                  <a:effectLst/>
                  <a:latin typeface="Cambria Math"/>
                  <a:ea typeface="Times New Roman"/>
                  <a:cs typeface="Times New Roman"/>
                </a:rPr>
                <a:t>[10(1-0.20)]</a:t>
              </a:r>
              <a:r>
                <a:rPr lang="en-US" sz="1600">
                  <a:solidFill>
                    <a:srgbClr val="0070C0"/>
                  </a:solidFill>
                  <a:effectLst/>
                  <a:latin typeface="Cambria Math"/>
                  <a:ea typeface="Times New Roman"/>
                  <a:cs typeface="Times New Roman"/>
                </a:rPr>
                <a:t> for each stock not $10.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solidFill>
                    <a:srgbClr val="0070C0"/>
                  </a:solidFill>
                  <a:effectLst/>
                  <a:latin typeface="Cambria Math"/>
                  <a:ea typeface="Times New Roman"/>
                  <a:cs typeface="Times New Roman"/>
                </a:rPr>
                <a:t>Thus, the flotation-adjusted cost for equity r</a:t>
              </a:r>
              <a:r>
                <a:rPr lang="en-US" sz="1600" baseline="-25000">
                  <a:solidFill>
                    <a:srgbClr val="0070C0"/>
                  </a:solidFill>
                  <a:effectLst/>
                  <a:latin typeface="Cambria Math"/>
                  <a:ea typeface="Times New Roman"/>
                  <a:cs typeface="Times New Roman"/>
                </a:rPr>
                <a:t>CE</a:t>
              </a:r>
              <a:r>
                <a:rPr lang="en-US" sz="1600">
                  <a:solidFill>
                    <a:srgbClr val="0070C0"/>
                  </a:solidFill>
                  <a:effectLst/>
                  <a:latin typeface="Cambria Math"/>
                  <a:ea typeface="Times New Roman"/>
                  <a:cs typeface="Times New Roman"/>
                </a:rPr>
                <a:t> (cost of equity from new stocks) can be estimated by using the discount cash flow approach:</a:t>
              </a:r>
              <a:endParaRPr lang="en-US" sz="1600">
                <a:effectLst/>
                <a:latin typeface="+mn-lt"/>
                <a:ea typeface="Calibri"/>
                <a:cs typeface="Arial"/>
              </a:endParaRPr>
            </a:p>
            <a:p>
              <a:pPr marL="2286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lang="en-US" sz="1600" b="1" i="1">
                            <a:solidFill>
                              <a:srgbClr val="FF0000"/>
                            </a:solidFill>
                            <a:effectLst/>
                            <a:latin typeface="Cambria Math"/>
                            <a:ea typeface="Calibri"/>
                            <a:cs typeface="Times New Roman"/>
                          </a:rPr>
                        </m:ctrlPr>
                      </m:sSubPr>
                      <m:e>
                        <m:r>
                          <a:rPr lang="en-US" sz="1600" b="1" i="1">
                            <a:solidFill>
                              <a:srgbClr val="FF0000"/>
                            </a:solidFill>
                            <a:effectLst/>
                            <a:latin typeface="Cambria Math"/>
                            <a:ea typeface="Calibri"/>
                            <a:cs typeface="Times New Roman"/>
                          </a:rPr>
                          <m:t>𝒓</m:t>
                        </m:r>
                      </m:e>
                      <m:sub>
                        <m:r>
                          <a:rPr lang="en-US" sz="1600" b="1" i="1">
                            <a:solidFill>
                              <a:srgbClr val="FF0000"/>
                            </a:solidFill>
                            <a:effectLst/>
                            <a:latin typeface="Cambria Math"/>
                            <a:ea typeface="Calibri"/>
                            <a:cs typeface="Times New Roman"/>
                          </a:rPr>
                          <m:t>𝑪𝑬</m:t>
                        </m:r>
                      </m:sub>
                    </m:sSub>
                    <m:r>
                      <a:rPr lang="en-US" sz="1600" b="1" i="1">
                        <a:solidFill>
                          <a:srgbClr val="0070C0"/>
                        </a:solidFill>
                        <a:effectLst/>
                        <a:latin typeface="Cambria Math"/>
                        <a:ea typeface="Calibri"/>
                        <a:cs typeface="Times New Roman"/>
                      </a:rPr>
                      <m:t>=</m:t>
                    </m:r>
                    <m:f>
                      <m:fPr>
                        <m:ctrlPr>
                          <a:rPr lang="en-US" sz="1600" b="1" i="1">
                            <a:solidFill>
                              <a:srgbClr val="0070C0"/>
                            </a:solidFill>
                            <a:effectLst/>
                            <a:latin typeface="Cambria Math"/>
                            <a:ea typeface="Calibri"/>
                            <a:cs typeface="Times New Roman"/>
                          </a:rPr>
                        </m:ctrlPr>
                      </m:fPr>
                      <m:num>
                        <m:r>
                          <a:rPr lang="en-US" sz="1600" b="1" i="1">
                            <a:solidFill>
                              <a:srgbClr val="0070C0"/>
                            </a:solidFill>
                            <a:effectLst/>
                            <a:latin typeface="Cambria Math"/>
                            <a:ea typeface="Calibri"/>
                            <a:cs typeface="Times New Roman"/>
                          </a:rPr>
                          <m:t>𝑫</m:t>
                        </m:r>
                        <m:r>
                          <a:rPr lang="en-US" sz="1600" b="1" i="1">
                            <a:solidFill>
                              <a:srgbClr val="0070C0"/>
                            </a:solidFill>
                            <a:effectLst/>
                            <a:latin typeface="Cambria Math"/>
                            <a:ea typeface="Calibri"/>
                            <a:cs typeface="Times New Roman"/>
                          </a:rPr>
                          <m:t>𝟏</m:t>
                        </m:r>
                      </m:num>
                      <m:den>
                        <m:sSub>
                          <m:sSubPr>
                            <m:ctrlPr>
                              <a:rPr lang="en-US" sz="1600" b="1" i="1">
                                <a:solidFill>
                                  <a:srgbClr val="0070C0"/>
                                </a:solidFill>
                                <a:effectLst/>
                                <a:latin typeface="Cambria Math"/>
                                <a:ea typeface="Calibri"/>
                                <a:cs typeface="Times New Roman"/>
                              </a:rPr>
                            </m:ctrlPr>
                          </m:sSubPr>
                          <m:e>
                            <m:r>
                              <a:rPr lang="en-US" sz="1600" b="1" i="1">
                                <a:solidFill>
                                  <a:srgbClr val="0070C0"/>
                                </a:solidFill>
                                <a:effectLst/>
                                <a:latin typeface="Cambria Math"/>
                                <a:ea typeface="Calibri"/>
                                <a:cs typeface="Times New Roman"/>
                              </a:rPr>
                              <m:t>𝑷</m:t>
                            </m:r>
                          </m:e>
                          <m:sub>
                            <m:r>
                              <a:rPr lang="en-US" sz="1600" b="1" i="1">
                                <a:solidFill>
                                  <a:srgbClr val="0070C0"/>
                                </a:solidFill>
                                <a:effectLst/>
                                <a:latin typeface="Cambria Math"/>
                                <a:ea typeface="Calibri"/>
                                <a:cs typeface="Times New Roman"/>
                              </a:rPr>
                              <m:t>𝟎</m:t>
                            </m:r>
                          </m:sub>
                        </m:sSub>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𝟏</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𝑭</m:t>
                        </m:r>
                        <m:r>
                          <a:rPr lang="en-US" sz="1600" b="1" i="1">
                            <a:solidFill>
                              <a:srgbClr val="0070C0"/>
                            </a:solidFill>
                            <a:effectLst/>
                            <a:latin typeface="Cambria Math"/>
                            <a:ea typeface="Calibri"/>
                            <a:cs typeface="Times New Roman"/>
                          </a:rPr>
                          <m:t>)</m:t>
                        </m:r>
                      </m:den>
                    </m:f>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𝒈</m:t>
                    </m:r>
                  </m:oMath>
                </m:oMathPara>
              </a14:m>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pPr marL="228600" marR="0">
                <a:lnSpc>
                  <a:spcPct val="115000"/>
                </a:lnSpc>
                <a:spcBef>
                  <a:spcPts val="0"/>
                </a:spcBef>
                <a:spcAft>
                  <a:spcPts val="1000"/>
                </a:spcAft>
                <a:tabLst>
                  <a:tab pos="2355215" algn="l"/>
                </a:tabLst>
              </a:pPr>
              <a:r>
                <a:rPr lang="en-US" sz="1600">
                  <a:solidFill>
                    <a:srgbClr val="0070C0"/>
                  </a:solidFill>
                  <a:effectLst/>
                  <a:latin typeface="Cambria Math"/>
                  <a:ea typeface="Times New Roman"/>
                  <a:cs typeface="Times New Roman"/>
                </a:rPr>
                <a:t>Where F is the percentage floatation cost required to sell the new stock. Thus, </a:t>
              </a:r>
              <a14:m>
                <m:oMath xmlns:m="http://schemas.openxmlformats.org/officeDocument/2006/math">
                  <m:sSub>
                    <m:sSubPr>
                      <m:ctrlPr>
                        <a:rPr lang="en-US" sz="1600" b="1" i="1">
                          <a:solidFill>
                            <a:srgbClr val="0070C0"/>
                          </a:solidFill>
                          <a:effectLst/>
                          <a:latin typeface="Cambria Math"/>
                          <a:ea typeface="Calibri"/>
                          <a:cs typeface="Times New Roman"/>
                        </a:rPr>
                      </m:ctrlPr>
                    </m:sSubPr>
                    <m:e>
                      <m:r>
                        <a:rPr lang="en-US" sz="1600" b="1" i="1">
                          <a:solidFill>
                            <a:srgbClr val="0070C0"/>
                          </a:solidFill>
                          <a:effectLst/>
                          <a:latin typeface="Cambria Math"/>
                          <a:ea typeface="Calibri"/>
                          <a:cs typeface="Times New Roman"/>
                        </a:rPr>
                        <m:t>𝑷</m:t>
                      </m:r>
                    </m:e>
                    <m:sub>
                      <m:r>
                        <a:rPr lang="en-US" sz="1600" b="1" i="1">
                          <a:solidFill>
                            <a:srgbClr val="0070C0"/>
                          </a:solidFill>
                          <a:effectLst/>
                          <a:latin typeface="Cambria Math"/>
                          <a:ea typeface="Calibri"/>
                          <a:cs typeface="Times New Roman"/>
                        </a:rPr>
                        <m:t>𝟎</m:t>
                      </m:r>
                    </m:sub>
                  </m:sSub>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𝟏</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𝑭</m:t>
                  </m:r>
                  <m:r>
                    <a:rPr lang="en-US" sz="1600" b="1" i="1">
                      <a:solidFill>
                        <a:srgbClr val="0070C0"/>
                      </a:solidFill>
                      <a:effectLst/>
                      <a:latin typeface="Cambria Math"/>
                      <a:ea typeface="Calibri"/>
                      <a:cs typeface="Times New Roman"/>
                    </a:rPr>
                    <m:t>)</m:t>
                  </m:r>
                </m:oMath>
              </a14:m>
              <a:r>
                <a:rPr lang="en-US" sz="1600" b="1">
                  <a:solidFill>
                    <a:srgbClr val="0070C0"/>
                  </a:solidFill>
                  <a:effectLst/>
                  <a:latin typeface="Cambria Math"/>
                  <a:ea typeface="Times New Roman"/>
                  <a:cs typeface="Times New Roman"/>
                </a:rPr>
                <a:t> </a:t>
              </a:r>
              <a:r>
                <a:rPr lang="en-US" sz="1600">
                  <a:solidFill>
                    <a:srgbClr val="0070C0"/>
                  </a:solidFill>
                  <a:effectLst/>
                  <a:latin typeface="Cambria Math"/>
                  <a:ea typeface="Times New Roman"/>
                  <a:cs typeface="Times New Roman"/>
                </a:rPr>
                <a:t>is the net price per share received by the company.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Choice>
      <mc:Fallback xmlns="">
        <xdr:sp macro="" textlink="">
          <xdr:nvSpPr>
            <xdr:cNvPr id="6" name="TextBox 5"/>
            <xdr:cNvSpPr txBox="1"/>
          </xdr:nvSpPr>
          <xdr:spPr>
            <a:xfrm>
              <a:off x="0" y="21783675"/>
              <a:ext cx="12277725" cy="45815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600" b="1">
                  <a:effectLst/>
                  <a:latin typeface="Cambria Math"/>
                  <a:ea typeface="Times New Roman"/>
                  <a:cs typeface="Times New Roman"/>
                </a:rPr>
                <a:t>Q. How to adjust the required rate of return to include flotation cost?</a:t>
              </a:r>
              <a:endParaRPr lang="en-US" sz="1600" b="1">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pPr marL="342900" marR="0" lvl="0" indent="-342900">
                <a:lnSpc>
                  <a:spcPct val="115000"/>
                </a:lnSpc>
                <a:spcBef>
                  <a:spcPts val="0"/>
                </a:spcBef>
                <a:spcAft>
                  <a:spcPts val="1000"/>
                </a:spcAft>
                <a:buFont typeface="Symbol"/>
                <a:buChar char=""/>
                <a:tabLst>
                  <a:tab pos="2355215" algn="l"/>
                </a:tabLst>
              </a:pPr>
              <a:r>
                <a:rPr lang="en-US" sz="1600">
                  <a:solidFill>
                    <a:srgbClr val="0070C0"/>
                  </a:solidFill>
                  <a:effectLst/>
                  <a:latin typeface="Cambria Math"/>
                  <a:ea typeface="Times New Roman"/>
                  <a:cs typeface="Times New Roman"/>
                </a:rPr>
                <a:t>If there are flotation costs, then this reduces the market price of new securities by the per unit floatation cost .</a:t>
              </a:r>
              <a:endParaRPr lang="en-US" sz="1600">
                <a:effectLst/>
                <a:latin typeface="+mn-lt"/>
                <a:ea typeface="Calibri"/>
                <a:cs typeface="Arial"/>
              </a:endParaRPr>
            </a:p>
            <a:p>
              <a:pPr marL="0" marR="0">
                <a:lnSpc>
                  <a:spcPct val="115000"/>
                </a:lnSpc>
                <a:spcBef>
                  <a:spcPts val="0"/>
                </a:spcBef>
                <a:spcAft>
                  <a:spcPts val="1000"/>
                </a:spcAft>
                <a:tabLst>
                  <a:tab pos="2355215" algn="l"/>
                </a:tabLst>
              </a:pPr>
              <a:r>
                <a:rPr lang="en-US" sz="1600">
                  <a:solidFill>
                    <a:srgbClr val="0070C0"/>
                  </a:solidFill>
                  <a:effectLst/>
                  <a:latin typeface="Cambria Math"/>
                  <a:ea typeface="Times New Roman"/>
                  <a:cs typeface="Times New Roman"/>
                </a:rPr>
                <a:t> For example, if the firm issues new equity with each stock selling at $10 per share. Then stockholders will receive that full $10 if there is no flotation cost involved </a:t>
              </a:r>
              <a:r>
                <a:rPr lang="en-US" sz="1600">
                  <a:solidFill>
                    <a:srgbClr val="FF0000"/>
                  </a:solidFill>
                  <a:effectLst/>
                  <a:latin typeface="Cambria Math"/>
                  <a:ea typeface="Times New Roman"/>
                  <a:cs typeface="Times New Roman"/>
                </a:rPr>
                <a:t>(that is they will receive 100% of the stock price)</a:t>
              </a:r>
              <a:r>
                <a:rPr lang="en-US" sz="1600">
                  <a:solidFill>
                    <a:srgbClr val="0070C0"/>
                  </a:solidFill>
                  <a:effectLst/>
                  <a:latin typeface="Cambria Math"/>
                  <a:ea typeface="Times New Roman"/>
                  <a:cs typeface="Times New Roman"/>
                </a:rPr>
                <a:t>. However, if the firm is paying $2 flotation costs </a:t>
              </a:r>
              <a:r>
                <a:rPr lang="en-US" sz="1600">
                  <a:solidFill>
                    <a:srgbClr val="FF0000"/>
                  </a:solidFill>
                  <a:effectLst/>
                  <a:latin typeface="Cambria Math"/>
                  <a:ea typeface="Times New Roman"/>
                  <a:cs typeface="Times New Roman"/>
                </a:rPr>
                <a:t>(around 20% of the stock price)</a:t>
              </a:r>
              <a:r>
                <a:rPr lang="en-US" sz="1600">
                  <a:solidFill>
                    <a:srgbClr val="0070C0"/>
                  </a:solidFill>
                  <a:effectLst/>
                  <a:latin typeface="Cambria Math"/>
                  <a:ea typeface="Times New Roman"/>
                  <a:cs typeface="Times New Roman"/>
                </a:rPr>
                <a:t> to an investment bank for that new issue; then stockholder is basically receiving only $8 </a:t>
              </a:r>
              <a:r>
                <a:rPr lang="en-US" sz="1600">
                  <a:solidFill>
                    <a:srgbClr val="FF0000"/>
                  </a:solidFill>
                  <a:effectLst/>
                  <a:latin typeface="Cambria Math"/>
                  <a:ea typeface="Times New Roman"/>
                  <a:cs typeface="Times New Roman"/>
                </a:rPr>
                <a:t>[10(1-0.20)]</a:t>
              </a:r>
              <a:r>
                <a:rPr lang="en-US" sz="1600">
                  <a:solidFill>
                    <a:srgbClr val="0070C0"/>
                  </a:solidFill>
                  <a:effectLst/>
                  <a:latin typeface="Cambria Math"/>
                  <a:ea typeface="Times New Roman"/>
                  <a:cs typeface="Times New Roman"/>
                </a:rPr>
                <a:t> for each stock not $10. </a:t>
              </a:r>
              <a:endParaRPr lang="en-US" sz="16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600">
                  <a:solidFill>
                    <a:srgbClr val="0070C0"/>
                  </a:solidFill>
                  <a:effectLst/>
                  <a:latin typeface="Cambria Math"/>
                  <a:ea typeface="Times New Roman"/>
                  <a:cs typeface="Times New Roman"/>
                </a:rPr>
                <a:t>Thus, the flotation-adjusted cost for equity r</a:t>
              </a:r>
              <a:r>
                <a:rPr lang="en-US" sz="1600" baseline="-25000">
                  <a:solidFill>
                    <a:srgbClr val="0070C0"/>
                  </a:solidFill>
                  <a:effectLst/>
                  <a:latin typeface="Cambria Math"/>
                  <a:ea typeface="Times New Roman"/>
                  <a:cs typeface="Times New Roman"/>
                </a:rPr>
                <a:t>CE</a:t>
              </a:r>
              <a:r>
                <a:rPr lang="en-US" sz="1600">
                  <a:solidFill>
                    <a:srgbClr val="0070C0"/>
                  </a:solidFill>
                  <a:effectLst/>
                  <a:latin typeface="Cambria Math"/>
                  <a:ea typeface="Times New Roman"/>
                  <a:cs typeface="Times New Roman"/>
                </a:rPr>
                <a:t> (cost of equity from new stocks) can be estimated by using the discount cash flow approach:</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b="1" i="0">
                  <a:solidFill>
                    <a:srgbClr val="FF0000"/>
                  </a:solidFill>
                  <a:effectLst/>
                  <a:latin typeface="Cambria Math"/>
                  <a:ea typeface="Calibri"/>
                  <a:cs typeface="Times New Roman"/>
                </a:rPr>
                <a:t>𝒓_𝑪𝑬</a:t>
              </a:r>
              <a:r>
                <a:rPr lang="en-US" sz="1600" b="1" i="0">
                  <a:solidFill>
                    <a:srgbClr val="0070C0"/>
                  </a:solidFill>
                  <a:effectLst/>
                  <a:latin typeface="Cambria Math"/>
                  <a:ea typeface="Calibri"/>
                  <a:cs typeface="Times New Roman"/>
                </a:rPr>
                <a:t>=𝑫𝟏/(𝑷_𝟎 (𝟏−𝑭))+ 𝒈</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pPr marL="228600" marR="0">
                <a:lnSpc>
                  <a:spcPct val="115000"/>
                </a:lnSpc>
                <a:spcBef>
                  <a:spcPts val="0"/>
                </a:spcBef>
                <a:spcAft>
                  <a:spcPts val="1000"/>
                </a:spcAft>
                <a:tabLst>
                  <a:tab pos="2355215" algn="l"/>
                </a:tabLst>
              </a:pPr>
              <a:r>
                <a:rPr lang="en-US" sz="1600">
                  <a:solidFill>
                    <a:srgbClr val="0070C0"/>
                  </a:solidFill>
                  <a:effectLst/>
                  <a:latin typeface="Cambria Math"/>
                  <a:ea typeface="Times New Roman"/>
                  <a:cs typeface="Times New Roman"/>
                </a:rPr>
                <a:t>Where F is the percentage floatation cost required to sell the new stock. Thus, </a:t>
              </a:r>
              <a:r>
                <a:rPr lang="en-US" sz="1600" b="1" i="0">
                  <a:solidFill>
                    <a:srgbClr val="0070C0"/>
                  </a:solidFill>
                  <a:effectLst/>
                  <a:latin typeface="Cambria Math"/>
                  <a:ea typeface="Calibri"/>
                  <a:cs typeface="Times New Roman"/>
                </a:rPr>
                <a:t>𝑷_𝟎 (𝟏−𝑭)</a:t>
              </a:r>
              <a:r>
                <a:rPr lang="en-US" sz="1600" b="1">
                  <a:solidFill>
                    <a:srgbClr val="0070C0"/>
                  </a:solidFill>
                  <a:effectLst/>
                  <a:latin typeface="Cambria Math"/>
                  <a:ea typeface="Times New Roman"/>
                  <a:cs typeface="Times New Roman"/>
                </a:rPr>
                <a:t> </a:t>
              </a:r>
              <a:r>
                <a:rPr lang="en-US" sz="1600">
                  <a:solidFill>
                    <a:srgbClr val="0070C0"/>
                  </a:solidFill>
                  <a:effectLst/>
                  <a:latin typeface="Cambria Math"/>
                  <a:ea typeface="Times New Roman"/>
                  <a:cs typeface="Times New Roman"/>
                </a:rPr>
                <a:t>is the net price per share received by the company.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Fallback>
    </mc:AlternateContent>
    <xdr:clientData/>
  </xdr:twoCellAnchor>
  <xdr:twoCellAnchor>
    <xdr:from>
      <xdr:col>0</xdr:col>
      <xdr:colOff>0</xdr:colOff>
      <xdr:row>136</xdr:row>
      <xdr:rowOff>0</xdr:rowOff>
    </xdr:from>
    <xdr:to>
      <xdr:col>19</xdr:col>
      <xdr:colOff>466725</xdr:colOff>
      <xdr:row>153</xdr:row>
      <xdr:rowOff>47625</xdr:rowOff>
    </xdr:to>
    <mc:AlternateContent xmlns:mc="http://schemas.openxmlformats.org/markup-compatibility/2006" xmlns:a14="http://schemas.microsoft.com/office/drawing/2010/main">
      <mc:Choice Requires="a14">
        <xdr:sp macro="" textlink="">
          <xdr:nvSpPr>
            <xdr:cNvPr id="7" name="TextBox 6"/>
            <xdr:cNvSpPr txBox="1"/>
          </xdr:nvSpPr>
          <xdr:spPr>
            <a:xfrm>
              <a:off x="0" y="26546175"/>
              <a:ext cx="12277725" cy="32861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57150" marR="0">
                <a:lnSpc>
                  <a:spcPct val="115000"/>
                </a:lnSpc>
                <a:spcBef>
                  <a:spcPts val="0"/>
                </a:spcBef>
                <a:spcAft>
                  <a:spcPts val="0"/>
                </a:spcAft>
                <a:tabLst>
                  <a:tab pos="2355215" algn="l"/>
                </a:tabLst>
              </a:pPr>
              <a:r>
                <a:rPr lang="en-US" sz="1600" b="1" u="sng">
                  <a:effectLst/>
                  <a:latin typeface="Times New Roman"/>
                  <a:ea typeface="Calibri"/>
                  <a:cs typeface="Arial"/>
                </a:rPr>
                <a:t>Example</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effectLst/>
                  <a:latin typeface="Times New Roman"/>
                  <a:ea typeface="Calibri"/>
                  <a:cs typeface="Arial"/>
                </a:rPr>
                <a:t>Suppose the firm’s stock is selling at $23.06 and its next expected dividend is $1.25 and analysts expect that its growth rate will be constant at 8.3%. Also assume that the firm had flotation cost of 20% of price per share.</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solidFill>
                    <a:srgbClr val="0070C0"/>
                  </a:solidFill>
                  <a:effectLst/>
                  <a:latin typeface="Times New Roman"/>
                  <a:ea typeface="Calibri"/>
                  <a:cs typeface="Arial"/>
                </a:rPr>
                <a:t> </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solidFill>
                    <a:srgbClr val="0070C0"/>
                  </a:solidFill>
                  <a:effectLst/>
                  <a:latin typeface="Times New Roman"/>
                  <a:ea typeface="Calibri"/>
                  <a:cs typeface="Arial"/>
                </a:rPr>
                <a:t>Then using the discount cash flow model, we can find the cost of new common equity as follows:</a:t>
              </a:r>
              <a:endParaRPr lang="en-US" sz="1600">
                <a:effectLst/>
                <a:latin typeface="+mn-lt"/>
                <a:ea typeface="Calibri"/>
                <a:cs typeface="Arial"/>
              </a:endParaRPr>
            </a:p>
            <a:p>
              <a:pPr marL="4572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lang="en-US" sz="1600" b="1" i="1">
                            <a:solidFill>
                              <a:srgbClr val="FF0000"/>
                            </a:solidFill>
                            <a:effectLst/>
                            <a:latin typeface="Cambria Math"/>
                            <a:ea typeface="Calibri"/>
                            <a:cs typeface="Times New Roman"/>
                          </a:rPr>
                        </m:ctrlPr>
                      </m:sSubPr>
                      <m:e>
                        <m:r>
                          <a:rPr lang="en-US" sz="1600" b="1" i="1">
                            <a:solidFill>
                              <a:srgbClr val="FF0000"/>
                            </a:solidFill>
                            <a:effectLst/>
                            <a:latin typeface="Cambria Math"/>
                            <a:ea typeface="Calibri"/>
                            <a:cs typeface="Times New Roman"/>
                          </a:rPr>
                          <m:t>𝒓</m:t>
                        </m:r>
                      </m:e>
                      <m:sub>
                        <m:r>
                          <a:rPr lang="en-US" sz="1600" b="1" i="1">
                            <a:solidFill>
                              <a:srgbClr val="FF0000"/>
                            </a:solidFill>
                            <a:effectLst/>
                            <a:latin typeface="Cambria Math"/>
                            <a:ea typeface="Calibri"/>
                            <a:cs typeface="Times New Roman"/>
                          </a:rPr>
                          <m:t>𝑪𝑬</m:t>
                        </m:r>
                      </m:sub>
                    </m:sSub>
                    <m:r>
                      <a:rPr lang="en-US" sz="1600" b="1" i="1">
                        <a:solidFill>
                          <a:srgbClr val="0070C0"/>
                        </a:solidFill>
                        <a:effectLst/>
                        <a:latin typeface="Cambria Math"/>
                        <a:ea typeface="Calibri"/>
                        <a:cs typeface="Times New Roman"/>
                      </a:rPr>
                      <m:t>=</m:t>
                    </m:r>
                    <m:acc>
                      <m:accPr>
                        <m:chr m:val="̂"/>
                        <m:ctrlPr>
                          <a:rPr lang="en-US" sz="1600" b="1" i="1">
                            <a:solidFill>
                              <a:srgbClr val="0070C0"/>
                            </a:solidFill>
                            <a:effectLst/>
                            <a:latin typeface="Cambria Math"/>
                            <a:ea typeface="Calibri"/>
                            <a:cs typeface="Times New Roman"/>
                          </a:rPr>
                        </m:ctrlPr>
                      </m:accPr>
                      <m:e>
                        <m:r>
                          <a:rPr lang="en-US" sz="1600" b="1" i="1">
                            <a:solidFill>
                              <a:srgbClr val="0070C0"/>
                            </a:solidFill>
                            <a:effectLst/>
                            <a:latin typeface="Cambria Math"/>
                            <a:ea typeface="Calibri"/>
                            <a:cs typeface="Times New Roman"/>
                          </a:rPr>
                          <m:t>𝒓</m:t>
                        </m:r>
                      </m:e>
                    </m:acc>
                    <m:r>
                      <a:rPr lang="en-US" sz="1600" b="1" i="1">
                        <a:solidFill>
                          <a:srgbClr val="0070C0"/>
                        </a:solidFill>
                        <a:effectLst/>
                        <a:latin typeface="Cambria Math"/>
                        <a:ea typeface="Calibri"/>
                        <a:cs typeface="Times New Roman"/>
                      </a:rPr>
                      <m:t>=</m:t>
                    </m:r>
                    <m:f>
                      <m:fPr>
                        <m:ctrlPr>
                          <a:rPr lang="en-US" sz="1600" b="1" i="1">
                            <a:solidFill>
                              <a:srgbClr val="0070C0"/>
                            </a:solidFill>
                            <a:effectLst/>
                            <a:latin typeface="Cambria Math"/>
                            <a:ea typeface="Calibri"/>
                            <a:cs typeface="Times New Roman"/>
                          </a:rPr>
                        </m:ctrlPr>
                      </m:fPr>
                      <m:num>
                        <m:r>
                          <a:rPr lang="en-US" sz="1600" b="1" i="1">
                            <a:solidFill>
                              <a:srgbClr val="0070C0"/>
                            </a:solidFill>
                            <a:effectLst/>
                            <a:latin typeface="Cambria Math"/>
                            <a:ea typeface="Calibri"/>
                            <a:cs typeface="Times New Roman"/>
                          </a:rPr>
                          <m:t>𝑫</m:t>
                        </m:r>
                        <m:r>
                          <a:rPr lang="en-US" sz="1600" b="1" i="1">
                            <a:solidFill>
                              <a:srgbClr val="0070C0"/>
                            </a:solidFill>
                            <a:effectLst/>
                            <a:latin typeface="Cambria Math"/>
                            <a:ea typeface="Calibri"/>
                            <a:cs typeface="Times New Roman"/>
                          </a:rPr>
                          <m:t>𝟏</m:t>
                        </m:r>
                      </m:num>
                      <m:den>
                        <m:sSub>
                          <m:sSubPr>
                            <m:ctrlPr>
                              <a:rPr lang="en-US" sz="1600" b="1" i="1">
                                <a:solidFill>
                                  <a:srgbClr val="0070C0"/>
                                </a:solidFill>
                                <a:effectLst/>
                                <a:latin typeface="Cambria Math"/>
                                <a:ea typeface="Calibri"/>
                                <a:cs typeface="Times New Roman"/>
                              </a:rPr>
                            </m:ctrlPr>
                          </m:sSubPr>
                          <m:e>
                            <m:r>
                              <a:rPr lang="en-US" sz="1600" b="1" i="1">
                                <a:solidFill>
                                  <a:srgbClr val="0070C0"/>
                                </a:solidFill>
                                <a:effectLst/>
                                <a:latin typeface="Cambria Math"/>
                                <a:ea typeface="Calibri"/>
                                <a:cs typeface="Times New Roman"/>
                              </a:rPr>
                              <m:t>𝑷</m:t>
                            </m:r>
                          </m:e>
                          <m:sub>
                            <m:r>
                              <a:rPr lang="en-US" sz="1600" b="1" i="1">
                                <a:solidFill>
                                  <a:srgbClr val="0070C0"/>
                                </a:solidFill>
                                <a:effectLst/>
                                <a:latin typeface="Cambria Math"/>
                                <a:ea typeface="Calibri"/>
                                <a:cs typeface="Times New Roman"/>
                              </a:rPr>
                              <m:t>𝟎</m:t>
                            </m:r>
                          </m:sub>
                        </m:sSub>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𝟏</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𝑭</m:t>
                        </m:r>
                        <m:r>
                          <a:rPr lang="en-US" sz="1600" b="1" i="1">
                            <a:solidFill>
                              <a:srgbClr val="0070C0"/>
                            </a:solidFill>
                            <a:effectLst/>
                            <a:latin typeface="Cambria Math"/>
                            <a:ea typeface="Calibri"/>
                            <a:cs typeface="Times New Roman"/>
                          </a:rPr>
                          <m:t>)</m:t>
                        </m:r>
                      </m:den>
                    </m:f>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𝒈</m:t>
                    </m:r>
                  </m:oMath>
                </m:oMathPara>
              </a14:m>
              <a:endParaRPr lang="en-US" sz="1600">
                <a:effectLst/>
                <a:latin typeface="+mn-lt"/>
                <a:ea typeface="Calibri"/>
                <a:cs typeface="Arial"/>
              </a:endParaRPr>
            </a:p>
            <a:p>
              <a:pPr marL="457200" marR="0">
                <a:lnSpc>
                  <a:spcPct val="115000"/>
                </a:lnSpc>
                <a:spcBef>
                  <a:spcPts val="0"/>
                </a:spcBef>
                <a:spcAft>
                  <a:spcPts val="0"/>
                </a:spcAft>
                <a:tabLst>
                  <a:tab pos="2355215" algn="l"/>
                </a:tabLst>
              </a:pPr>
              <a14:m>
                <m:oMathPara xmlns:m="http://schemas.openxmlformats.org/officeDocument/2006/math">
                  <m:oMathParaPr>
                    <m:jc m:val="centerGroup"/>
                  </m:oMathParaPr>
                  <m:oMath xmlns:m="http://schemas.openxmlformats.org/officeDocument/2006/math">
                    <m:sSub>
                      <m:sSubPr>
                        <m:ctrlPr>
                          <a:rPr lang="en-US" sz="1600" b="1" i="1">
                            <a:solidFill>
                              <a:srgbClr val="FF0000"/>
                            </a:solidFill>
                            <a:effectLst/>
                            <a:latin typeface="Cambria Math"/>
                            <a:ea typeface="Calibri"/>
                            <a:cs typeface="Times New Roman"/>
                          </a:rPr>
                        </m:ctrlPr>
                      </m:sSubPr>
                      <m:e>
                        <m:r>
                          <a:rPr lang="en-US" sz="1600" b="1" i="1">
                            <a:solidFill>
                              <a:srgbClr val="FF0000"/>
                            </a:solidFill>
                            <a:effectLst/>
                            <a:latin typeface="Cambria Math"/>
                            <a:ea typeface="Calibri"/>
                            <a:cs typeface="Times New Roman"/>
                          </a:rPr>
                          <m:t>𝒓</m:t>
                        </m:r>
                      </m:e>
                      <m:sub>
                        <m:r>
                          <a:rPr lang="en-US" sz="1600" b="1" i="1">
                            <a:solidFill>
                              <a:srgbClr val="FF0000"/>
                            </a:solidFill>
                            <a:effectLst/>
                            <a:latin typeface="Cambria Math"/>
                            <a:ea typeface="Calibri"/>
                            <a:cs typeface="Times New Roman"/>
                          </a:rPr>
                          <m:t>𝑪𝑬</m:t>
                        </m:r>
                      </m:sub>
                    </m:sSub>
                    <m:r>
                      <a:rPr lang="en-US" sz="1600" b="1" i="1">
                        <a:solidFill>
                          <a:srgbClr val="0070C0"/>
                        </a:solidFill>
                        <a:effectLst/>
                        <a:latin typeface="Cambria Math"/>
                        <a:ea typeface="Calibri"/>
                        <a:cs typeface="Times New Roman"/>
                      </a:rPr>
                      <m:t>=</m:t>
                    </m:r>
                    <m:acc>
                      <m:accPr>
                        <m:chr m:val="̂"/>
                        <m:ctrlPr>
                          <a:rPr lang="en-US" sz="1600" b="1" i="1">
                            <a:solidFill>
                              <a:srgbClr val="0070C0"/>
                            </a:solidFill>
                            <a:effectLst/>
                            <a:latin typeface="Cambria Math"/>
                            <a:ea typeface="Calibri"/>
                            <a:cs typeface="Times New Roman"/>
                          </a:rPr>
                        </m:ctrlPr>
                      </m:accPr>
                      <m:e>
                        <m:r>
                          <a:rPr lang="en-US" sz="1600" b="1" i="1">
                            <a:solidFill>
                              <a:srgbClr val="0070C0"/>
                            </a:solidFill>
                            <a:effectLst/>
                            <a:latin typeface="Cambria Math"/>
                            <a:ea typeface="Calibri"/>
                            <a:cs typeface="Times New Roman"/>
                          </a:rPr>
                          <m:t>𝒓</m:t>
                        </m:r>
                      </m:e>
                    </m:acc>
                    <m:r>
                      <a:rPr lang="en-US" sz="1600" b="1" i="1">
                        <a:solidFill>
                          <a:srgbClr val="0070C0"/>
                        </a:solidFill>
                        <a:effectLst/>
                        <a:latin typeface="Cambria Math"/>
                        <a:ea typeface="Calibri"/>
                        <a:cs typeface="Times New Roman"/>
                      </a:rPr>
                      <m:t>=</m:t>
                    </m:r>
                    <m:f>
                      <m:fPr>
                        <m:ctrlPr>
                          <a:rPr lang="en-US" sz="1600" b="1" i="1">
                            <a:solidFill>
                              <a:srgbClr val="0070C0"/>
                            </a:solidFill>
                            <a:effectLst/>
                            <a:latin typeface="Cambria Math"/>
                            <a:ea typeface="Calibri"/>
                            <a:cs typeface="Times New Roman"/>
                          </a:rPr>
                        </m:ctrlPr>
                      </m:fPr>
                      <m:num>
                        <m:r>
                          <a:rPr lang="en-US" sz="1600" b="1" i="1">
                            <a:solidFill>
                              <a:srgbClr val="0070C0"/>
                            </a:solidFill>
                            <a:effectLst/>
                            <a:latin typeface="Cambria Math"/>
                            <a:ea typeface="Calibri"/>
                            <a:cs typeface="Times New Roman"/>
                          </a:rPr>
                          <m:t>𝟏</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𝟐𝟓</m:t>
                        </m:r>
                      </m:num>
                      <m:den>
                        <m:r>
                          <a:rPr lang="en-US" sz="1600" b="1" i="1">
                            <a:solidFill>
                              <a:srgbClr val="0070C0"/>
                            </a:solidFill>
                            <a:effectLst/>
                            <a:latin typeface="Cambria Math"/>
                            <a:ea typeface="Calibri"/>
                            <a:cs typeface="Times New Roman"/>
                          </a:rPr>
                          <m:t>𝟐𝟑</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𝟎𝟔</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𝟏</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𝟐𝟎</m:t>
                        </m:r>
                        <m:r>
                          <a:rPr lang="en-US" sz="1600" b="1" i="1">
                            <a:solidFill>
                              <a:srgbClr val="0070C0"/>
                            </a:solidFill>
                            <a:effectLst/>
                            <a:latin typeface="Cambria Math"/>
                            <a:ea typeface="Calibri"/>
                            <a:cs typeface="Times New Roman"/>
                          </a:rPr>
                          <m:t>%)</m:t>
                        </m:r>
                      </m:den>
                    </m:f>
                    <m:r>
                      <a:rPr lang="en-US" sz="1600" b="1" i="1">
                        <a:solidFill>
                          <a:srgbClr val="0070C0"/>
                        </a:solidFill>
                        <a:effectLst/>
                        <a:latin typeface="Cambria Math"/>
                        <a:ea typeface="Calibri"/>
                        <a:cs typeface="Times New Roman"/>
                      </a:rPr>
                      <m:t>+ </m:t>
                    </m:r>
                    <m:r>
                      <a:rPr lang="en-US" sz="1600" b="1" i="1">
                        <a:solidFill>
                          <a:srgbClr val="0070C0"/>
                        </a:solidFill>
                        <a:effectLst/>
                        <a:latin typeface="Cambria Math"/>
                        <a:ea typeface="Calibri"/>
                        <a:cs typeface="Times New Roman"/>
                      </a:rPr>
                      <m:t>𝟖</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𝟑</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𝟏𝟓</m:t>
                    </m:r>
                    <m:r>
                      <a:rPr lang="en-US" sz="1600" b="1" i="1">
                        <a:solidFill>
                          <a:srgbClr val="0070C0"/>
                        </a:solidFill>
                        <a:effectLst/>
                        <a:latin typeface="Cambria Math"/>
                        <a:ea typeface="Calibri"/>
                        <a:cs typeface="Times New Roman"/>
                      </a:rPr>
                      <m:t>.</m:t>
                    </m:r>
                    <m:r>
                      <a:rPr lang="en-US" sz="1600" b="1" i="1">
                        <a:solidFill>
                          <a:srgbClr val="0070C0"/>
                        </a:solidFill>
                        <a:effectLst/>
                        <a:latin typeface="Cambria Math"/>
                        <a:ea typeface="Calibri"/>
                        <a:cs typeface="Times New Roman"/>
                      </a:rPr>
                      <m:t>𝟎𝟖</m:t>
                    </m:r>
                    <m:r>
                      <a:rPr lang="en-US" sz="1600" b="1" i="1">
                        <a:solidFill>
                          <a:srgbClr val="0070C0"/>
                        </a:solidFill>
                        <a:effectLst/>
                        <a:latin typeface="Cambria Math"/>
                        <a:ea typeface="Calibri"/>
                        <a:cs typeface="Times New Roman"/>
                      </a:rPr>
                      <m:t>%</m:t>
                    </m:r>
                  </m:oMath>
                </m:oMathPara>
              </a14:m>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Choice>
      <mc:Fallback xmlns="">
        <xdr:sp macro="" textlink="">
          <xdr:nvSpPr>
            <xdr:cNvPr id="7" name="TextBox 6"/>
            <xdr:cNvSpPr txBox="1"/>
          </xdr:nvSpPr>
          <xdr:spPr>
            <a:xfrm>
              <a:off x="0" y="26546175"/>
              <a:ext cx="12277725" cy="32861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57150" marR="0">
                <a:lnSpc>
                  <a:spcPct val="115000"/>
                </a:lnSpc>
                <a:spcBef>
                  <a:spcPts val="0"/>
                </a:spcBef>
                <a:spcAft>
                  <a:spcPts val="0"/>
                </a:spcAft>
                <a:tabLst>
                  <a:tab pos="2355215" algn="l"/>
                </a:tabLst>
              </a:pPr>
              <a:r>
                <a:rPr lang="en-US" sz="1600" b="1" u="sng">
                  <a:effectLst/>
                  <a:latin typeface="Times New Roman"/>
                  <a:ea typeface="Calibri"/>
                  <a:cs typeface="Arial"/>
                </a:rPr>
                <a:t>Example</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effectLst/>
                  <a:latin typeface="Times New Roman"/>
                  <a:ea typeface="Calibri"/>
                  <a:cs typeface="Arial"/>
                </a:rPr>
                <a:t> </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effectLst/>
                  <a:latin typeface="Times New Roman"/>
                  <a:ea typeface="Calibri"/>
                  <a:cs typeface="Arial"/>
                </a:rPr>
                <a:t>Suppose the firm’s stock is selling at $23.06 and its next expected dividend is $1.25 and analysts expect that its growth rate will be constant at 8.3%. Also assume that the firm had flotation cost of 20% of price per share.</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solidFill>
                    <a:srgbClr val="0070C0"/>
                  </a:solidFill>
                  <a:effectLst/>
                  <a:latin typeface="Times New Roman"/>
                  <a:ea typeface="Calibri"/>
                  <a:cs typeface="Arial"/>
                </a:rPr>
                <a:t> </a:t>
              </a:r>
              <a:endParaRPr lang="en-US" sz="1600">
                <a:effectLst/>
                <a:latin typeface="+mn-lt"/>
                <a:ea typeface="Calibri"/>
                <a:cs typeface="Arial"/>
              </a:endParaRPr>
            </a:p>
            <a:p>
              <a:pPr marL="57150" marR="0">
                <a:lnSpc>
                  <a:spcPct val="115000"/>
                </a:lnSpc>
                <a:spcBef>
                  <a:spcPts val="0"/>
                </a:spcBef>
                <a:spcAft>
                  <a:spcPts val="0"/>
                </a:spcAft>
                <a:tabLst>
                  <a:tab pos="2355215" algn="l"/>
                </a:tabLst>
              </a:pPr>
              <a:r>
                <a:rPr lang="en-US" sz="1600">
                  <a:solidFill>
                    <a:srgbClr val="0070C0"/>
                  </a:solidFill>
                  <a:effectLst/>
                  <a:latin typeface="Times New Roman"/>
                  <a:ea typeface="Calibri"/>
                  <a:cs typeface="Arial"/>
                </a:rPr>
                <a:t>Then using the discount cash flow model, we can find the cost of new common equity as follows:</a:t>
              </a:r>
              <a:endParaRPr lang="en-US" sz="1600">
                <a:effectLst/>
                <a:latin typeface="+mn-lt"/>
                <a:ea typeface="Calibri"/>
                <a:cs typeface="Arial"/>
              </a:endParaRPr>
            </a:p>
            <a:p>
              <a:pPr marL="457200" marR="0">
                <a:lnSpc>
                  <a:spcPct val="115000"/>
                </a:lnSpc>
                <a:spcBef>
                  <a:spcPts val="0"/>
                </a:spcBef>
                <a:spcAft>
                  <a:spcPts val="0"/>
                </a:spcAft>
                <a:tabLst>
                  <a:tab pos="2355215" algn="l"/>
                </a:tabLst>
              </a:pPr>
              <a:r>
                <a:rPr lang="en-US" sz="1600" b="1" i="0">
                  <a:solidFill>
                    <a:srgbClr val="FF0000"/>
                  </a:solidFill>
                  <a:effectLst/>
                  <a:latin typeface="Cambria Math"/>
                  <a:ea typeface="Calibri"/>
                  <a:cs typeface="Times New Roman"/>
                </a:rPr>
                <a:t>𝒓_𝑪𝑬</a:t>
              </a:r>
              <a:r>
                <a:rPr lang="en-US" sz="1600" b="1" i="0">
                  <a:solidFill>
                    <a:srgbClr val="0070C0"/>
                  </a:solidFill>
                  <a:effectLst/>
                  <a:latin typeface="Cambria Math"/>
                  <a:ea typeface="Calibri"/>
                  <a:cs typeface="Times New Roman"/>
                </a:rPr>
                <a:t>=𝒓 ̂=𝑫𝟏/(𝑷_𝟎 (𝟏−𝑭))+ 𝒈</a:t>
              </a:r>
              <a:endParaRPr lang="en-US" sz="1600">
                <a:effectLst/>
                <a:latin typeface="+mn-lt"/>
                <a:ea typeface="Calibri"/>
                <a:cs typeface="Arial"/>
              </a:endParaRPr>
            </a:p>
            <a:p>
              <a:pPr marL="457200" marR="0">
                <a:lnSpc>
                  <a:spcPct val="115000"/>
                </a:lnSpc>
                <a:spcBef>
                  <a:spcPts val="0"/>
                </a:spcBef>
                <a:spcAft>
                  <a:spcPts val="0"/>
                </a:spcAft>
                <a:tabLst>
                  <a:tab pos="2355215" algn="l"/>
                </a:tabLst>
              </a:pPr>
              <a:r>
                <a:rPr lang="en-US" sz="1600" b="1" i="0">
                  <a:solidFill>
                    <a:srgbClr val="FF0000"/>
                  </a:solidFill>
                  <a:effectLst/>
                  <a:latin typeface="Cambria Math"/>
                  <a:ea typeface="Calibri"/>
                  <a:cs typeface="Times New Roman"/>
                </a:rPr>
                <a:t>𝒓_𝑪𝑬</a:t>
              </a:r>
              <a:r>
                <a:rPr lang="en-US" sz="1600" b="1" i="0">
                  <a:solidFill>
                    <a:srgbClr val="0070C0"/>
                  </a:solidFill>
                  <a:effectLst/>
                  <a:latin typeface="Cambria Math"/>
                  <a:ea typeface="Calibri"/>
                  <a:cs typeface="Times New Roman"/>
                </a:rPr>
                <a:t>=𝒓 ̂=</a:t>
              </a:r>
              <a:r>
                <a:rPr lang="en-US" sz="1600" b="1" i="0">
                  <a:solidFill>
                    <a:srgbClr val="0070C0"/>
                  </a:solidFill>
                  <a:effectLst/>
                  <a:latin typeface="Cambria Math"/>
                  <a:cs typeface="Times New Roman"/>
                </a:rPr>
                <a:t>(</a:t>
              </a:r>
              <a:r>
                <a:rPr lang="en-US" sz="1600" b="1" i="0">
                  <a:solidFill>
                    <a:srgbClr val="0070C0"/>
                  </a:solidFill>
                  <a:effectLst/>
                  <a:latin typeface="Cambria Math"/>
                  <a:ea typeface="Calibri"/>
                  <a:cs typeface="Times New Roman"/>
                </a:rPr>
                <a:t>𝟏.𝟐𝟓)/(𝟐𝟑.𝟎𝟔(𝟏−𝟐𝟎%))+ 𝟖.𝟑%=𝟏𝟓.𝟎𝟖%</a:t>
              </a:r>
              <a:endParaRPr lang="en-US" sz="1600">
                <a:effectLst/>
                <a:latin typeface="+mn-lt"/>
                <a:ea typeface="Calibri"/>
                <a:cs typeface="Arial"/>
              </a:endParaRPr>
            </a:p>
            <a:p>
              <a:pPr marL="228600" marR="0">
                <a:lnSpc>
                  <a:spcPct val="115000"/>
                </a:lnSpc>
                <a:spcBef>
                  <a:spcPts val="0"/>
                </a:spcBef>
                <a:spcAft>
                  <a:spcPts val="0"/>
                </a:spcAft>
                <a:tabLst>
                  <a:tab pos="2355215" algn="l"/>
                </a:tabLst>
              </a:pPr>
              <a:r>
                <a:rPr lang="en-US" sz="1600">
                  <a:solidFill>
                    <a:srgbClr val="0070C0"/>
                  </a:solidFill>
                  <a:effectLst/>
                  <a:latin typeface="Cambria Math"/>
                  <a:ea typeface="Times New Roman"/>
                  <a:cs typeface="Times New Roman"/>
                </a:rPr>
                <a:t> </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mc:Fallback>
    </mc:AlternateContent>
    <xdr:clientData/>
  </xdr:twoCellAnchor>
  <xdr:twoCellAnchor>
    <xdr:from>
      <xdr:col>0</xdr:col>
      <xdr:colOff>0</xdr:colOff>
      <xdr:row>161</xdr:row>
      <xdr:rowOff>95251</xdr:rowOff>
    </xdr:from>
    <xdr:to>
      <xdr:col>19</xdr:col>
      <xdr:colOff>466725</xdr:colOff>
      <xdr:row>165</xdr:row>
      <xdr:rowOff>38100</xdr:rowOff>
    </xdr:to>
    <xdr:sp macro="" textlink="">
      <xdr:nvSpPr>
        <xdr:cNvPr id="8" name="TextBox 7"/>
        <xdr:cNvSpPr txBox="1"/>
      </xdr:nvSpPr>
      <xdr:spPr>
        <a:xfrm>
          <a:off x="0" y="31689676"/>
          <a:ext cx="12296775" cy="7048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0"/>
            </a:spcAft>
            <a:tabLst>
              <a:tab pos="2355215" algn="l"/>
            </a:tabLst>
          </a:pPr>
          <a:r>
            <a:rPr lang="en-US" sz="1600">
              <a:effectLst/>
              <a:latin typeface="Cambria Math"/>
              <a:ea typeface="Times New Roman"/>
              <a:cs typeface="Times New Roman"/>
            </a:rPr>
            <a:t>Now since we have the flotation adjustment, we can add that to our cost of equity obtained CAPM</a:t>
          </a:r>
          <a:r>
            <a:rPr lang="en-US" sz="1600" baseline="0">
              <a:effectLst/>
              <a:latin typeface="Cambria Math"/>
              <a:ea typeface="Times New Roman"/>
              <a:cs typeface="Times New Roman"/>
            </a:rPr>
            <a:t> and the </a:t>
          </a:r>
          <a:r>
            <a:rPr lang="en-US" sz="1600">
              <a:effectLst/>
              <a:latin typeface="Cambria Math"/>
              <a:ea typeface="Times New Roman"/>
              <a:cs typeface="Times New Roman"/>
            </a:rPr>
            <a:t>average of both methods</a:t>
          </a:r>
          <a:endParaRPr lang="en-US" sz="1600">
            <a:effectLst/>
            <a:latin typeface="+mn-lt"/>
            <a:ea typeface="Calibri"/>
            <a:cs typeface="Arial"/>
          </a:endParaRPr>
        </a:p>
        <a:p>
          <a:pPr marL="0" marR="0">
            <a:lnSpc>
              <a:spcPct val="115000"/>
            </a:lnSpc>
            <a:spcBef>
              <a:spcPts val="0"/>
            </a:spcBef>
            <a:spcAft>
              <a:spcPts val="0"/>
            </a:spcAft>
            <a:tabLst>
              <a:tab pos="2355215" algn="l"/>
            </a:tabLst>
          </a:pPr>
          <a:r>
            <a:rPr lang="en-US" sz="1600">
              <a:effectLst/>
              <a:latin typeface="Cambria Math"/>
              <a:ea typeface="Times New Roman"/>
              <a:cs typeface="Times New Roman"/>
            </a:rPr>
            <a:t> Thus, the firm cost of new equity from:</a:t>
          </a:r>
          <a:endParaRPr lang="en-US" sz="1600">
            <a:effectLst/>
            <a:latin typeface="+mn-lt"/>
            <a:ea typeface="Calibri"/>
            <a:cs typeface="Arial"/>
          </a:endParaRPr>
        </a:p>
        <a:p>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18</xdr:col>
      <xdr:colOff>0</xdr:colOff>
      <xdr:row>23</xdr:row>
      <xdr:rowOff>0</xdr:rowOff>
    </xdr:to>
    <xdr:sp macro="" textlink="">
      <xdr:nvSpPr>
        <xdr:cNvPr id="2" name="TextBox 1"/>
        <xdr:cNvSpPr txBox="1"/>
      </xdr:nvSpPr>
      <xdr:spPr>
        <a:xfrm>
          <a:off x="1" y="0"/>
          <a:ext cx="12049124" cy="4381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The cost of debt (rd):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a:effectLst/>
              <a:latin typeface="Times New Roman"/>
              <a:ea typeface="Calibri"/>
              <a:cs typeface="Arial"/>
            </a:rPr>
            <a:t>rd</a:t>
          </a:r>
          <a:r>
            <a:rPr lang="en-US" sz="1400" baseline="-25000">
              <a:effectLst/>
              <a:latin typeface="Times New Roman"/>
              <a:ea typeface="Calibri"/>
              <a:cs typeface="Arial"/>
            </a:rPr>
            <a:t>  </a:t>
          </a:r>
          <a:r>
            <a:rPr lang="en-US" sz="1400">
              <a:effectLst/>
              <a:latin typeface="Times New Roman"/>
              <a:ea typeface="Calibri"/>
              <a:cs typeface="Arial"/>
            </a:rPr>
            <a:t>is the cost the firm must pay on </a:t>
          </a:r>
          <a:r>
            <a:rPr lang="en-US" sz="1400">
              <a:solidFill>
                <a:srgbClr val="FF0000"/>
              </a:solidFill>
              <a:effectLst/>
              <a:latin typeface="Times New Roman"/>
              <a:ea typeface="Calibri"/>
              <a:cs typeface="Arial"/>
            </a:rPr>
            <a:t>NEW</a:t>
          </a:r>
          <a:r>
            <a:rPr lang="en-US" sz="1400">
              <a:effectLst/>
              <a:latin typeface="Times New Roman"/>
              <a:ea typeface="Calibri"/>
              <a:cs typeface="Arial"/>
            </a:rPr>
            <a:t> debt.</a:t>
          </a:r>
          <a:endParaRPr lang="en-US" sz="14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400">
              <a:effectLst/>
              <a:latin typeface="Times New Roman"/>
              <a:ea typeface="Calibri"/>
              <a:cs typeface="Arial"/>
            </a:rPr>
            <a:t>Can be calculated by finding the YTM on currently outstanding non callable and not convertible bonds. </a:t>
          </a:r>
          <a:r>
            <a:rPr lang="en-US" sz="1400">
              <a:solidFill>
                <a:srgbClr val="FF0000"/>
              </a:solidFill>
              <a:effectLst/>
              <a:latin typeface="Times New Roman"/>
              <a:ea typeface="Calibri"/>
              <a:cs typeface="Arial"/>
            </a:rPr>
            <a:t>This is because YTM on non callable and not convertible bonds represents a good estimate of the cost of debt that reflects the </a:t>
          </a:r>
          <a:r>
            <a:rPr lang="en-US" sz="1400" b="1" i="1" u="sng">
              <a:solidFill>
                <a:srgbClr val="FF0000"/>
              </a:solidFill>
              <a:effectLst/>
              <a:latin typeface="Times New Roman"/>
              <a:ea typeface="Calibri"/>
              <a:cs typeface="Arial"/>
            </a:rPr>
            <a:t>current cost of borrowing under the current market conditions</a:t>
          </a:r>
          <a:r>
            <a:rPr lang="en-US" sz="1400">
              <a:solidFill>
                <a:srgbClr val="FF0000"/>
              </a:solidFill>
              <a:effectLst/>
              <a:latin typeface="Times New Roman"/>
              <a:ea typeface="Calibri"/>
              <a:cs typeface="Arial"/>
            </a:rPr>
            <a:t>.</a:t>
          </a:r>
          <a:endParaRPr lang="en-US" sz="1400">
            <a:effectLst/>
            <a:latin typeface="+mn-lt"/>
            <a:ea typeface="Calibri"/>
            <a:cs typeface="Arial"/>
          </a:endParaRPr>
        </a:p>
        <a:p>
          <a:pPr marL="171450" marR="0">
            <a:lnSpc>
              <a:spcPct val="115000"/>
            </a:lnSpc>
            <a:spcBef>
              <a:spcPts val="0"/>
            </a:spcBef>
            <a:spcAft>
              <a:spcPts val="0"/>
            </a:spcAft>
            <a:tabLst>
              <a:tab pos="2355215" algn="l"/>
            </a:tabLst>
          </a:pPr>
          <a:r>
            <a:rPr lang="en-US" sz="1400">
              <a:effectLst/>
              <a:latin typeface="Times New Roman"/>
              <a:ea typeface="Calibri"/>
              <a:cs typeface="Arial"/>
            </a:rPr>
            <a:t> </a:t>
          </a:r>
          <a:endParaRPr lang="en-US" sz="14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400">
              <a:effectLst/>
              <a:latin typeface="Times New Roman"/>
              <a:ea typeface="Calibri"/>
              <a:cs typeface="Arial"/>
            </a:rPr>
            <a:t>We use interest rates (YTM) on </a:t>
          </a:r>
          <a:r>
            <a:rPr lang="en-US" sz="1400">
              <a:solidFill>
                <a:srgbClr val="FF0000"/>
              </a:solidFill>
              <a:effectLst/>
              <a:latin typeface="Times New Roman"/>
              <a:ea typeface="Calibri"/>
              <a:cs typeface="Arial"/>
            </a:rPr>
            <a:t>NEW</a:t>
          </a:r>
          <a:r>
            <a:rPr lang="en-US" sz="1400">
              <a:effectLst/>
              <a:latin typeface="Times New Roman"/>
              <a:ea typeface="Calibri"/>
              <a:cs typeface="Arial"/>
            </a:rPr>
            <a:t> debt.</a:t>
          </a:r>
          <a:endParaRPr lang="en-US" sz="1400">
            <a:effectLst/>
            <a:latin typeface="+mn-lt"/>
            <a:ea typeface="Calibri"/>
            <a:cs typeface="Arial"/>
          </a:endParaRPr>
        </a:p>
        <a:p>
          <a:pPr marL="1600200" marR="0" lvl="3" indent="-228600">
            <a:lnSpc>
              <a:spcPct val="115000"/>
            </a:lnSpc>
            <a:spcBef>
              <a:spcPts val="0"/>
            </a:spcBef>
            <a:spcAft>
              <a:spcPts val="0"/>
            </a:spcAft>
            <a:buFont typeface="Courier New"/>
            <a:buChar char="o"/>
            <a:tabLst>
              <a:tab pos="2355215" algn="l"/>
            </a:tabLst>
          </a:pPr>
          <a:r>
            <a:rPr lang="en-US" sz="1400">
              <a:effectLst/>
              <a:latin typeface="Times New Roman"/>
              <a:ea typeface="Calibri"/>
              <a:cs typeface="Arial"/>
            </a:rPr>
            <a:t>This is because it is irrelevant to use the cost of borrowing that the firm incur</a:t>
          </a:r>
          <a:r>
            <a:rPr lang="en-US" sz="1400" baseline="0">
              <a:effectLst/>
              <a:latin typeface="Times New Roman"/>
              <a:ea typeface="Calibri"/>
              <a:cs typeface="Arial"/>
            </a:rPr>
            <a:t> </a:t>
          </a:r>
          <a:r>
            <a:rPr lang="en-US" sz="1400">
              <a:effectLst/>
              <a:latin typeface="Times New Roman"/>
              <a:ea typeface="Calibri"/>
              <a:cs typeface="Arial"/>
            </a:rPr>
            <a:t>in the </a:t>
          </a:r>
          <a:r>
            <a:rPr lang="en-US" sz="1400">
              <a:solidFill>
                <a:srgbClr val="FF0000"/>
              </a:solidFill>
              <a:effectLst/>
              <a:latin typeface="Times New Roman"/>
              <a:ea typeface="Calibri"/>
              <a:cs typeface="Arial"/>
            </a:rPr>
            <a:t>past (coupon rate). </a:t>
          </a:r>
          <a:r>
            <a:rPr lang="en-US" sz="1400">
              <a:effectLst/>
              <a:latin typeface="Times New Roman"/>
              <a:ea typeface="Calibri"/>
              <a:cs typeface="Arial"/>
            </a:rPr>
            <a:t>In other words, when calculating the WACC, we are interested in finding:</a:t>
          </a:r>
          <a:endParaRPr lang="en-US" sz="1400">
            <a:effectLst/>
            <a:latin typeface="+mn-lt"/>
            <a:ea typeface="Calibri"/>
            <a:cs typeface="Arial"/>
          </a:endParaRPr>
        </a:p>
        <a:p>
          <a:pPr marL="2114550" marR="0" lvl="4" indent="-285750">
            <a:lnSpc>
              <a:spcPct val="115000"/>
            </a:lnSpc>
            <a:spcBef>
              <a:spcPts val="0"/>
            </a:spcBef>
            <a:spcAft>
              <a:spcPts val="0"/>
            </a:spcAft>
            <a:buFont typeface="+mj-lt"/>
            <a:buAutoNum type="arabicPeriod"/>
            <a:tabLst>
              <a:tab pos="2355215" algn="l"/>
            </a:tabLst>
          </a:pPr>
          <a:r>
            <a:rPr lang="en-US" sz="1400">
              <a:effectLst/>
              <a:latin typeface="Times New Roman"/>
              <a:ea typeface="Calibri"/>
              <a:cs typeface="Arial"/>
            </a:rPr>
            <a:t>A proper discount rate to discount </a:t>
          </a:r>
          <a:r>
            <a:rPr lang="en-US" sz="1400">
              <a:solidFill>
                <a:srgbClr val="FF0000"/>
              </a:solidFill>
              <a:effectLst/>
              <a:latin typeface="Times New Roman"/>
              <a:ea typeface="Calibri"/>
              <a:cs typeface="Arial"/>
            </a:rPr>
            <a:t>FUTURE</a:t>
          </a:r>
          <a:r>
            <a:rPr lang="en-US" sz="1400">
              <a:effectLst/>
              <a:latin typeface="Times New Roman"/>
              <a:ea typeface="Calibri"/>
              <a:cs typeface="Arial"/>
            </a:rPr>
            <a:t> FCFs.</a:t>
          </a:r>
          <a:endParaRPr lang="en-US" sz="1400">
            <a:effectLst/>
            <a:latin typeface="+mn-lt"/>
            <a:ea typeface="Calibri"/>
            <a:cs typeface="Arial"/>
          </a:endParaRPr>
        </a:p>
        <a:p>
          <a:pPr marL="2114550" marR="0" lvl="4" indent="-285750">
            <a:lnSpc>
              <a:spcPct val="115000"/>
            </a:lnSpc>
            <a:spcBef>
              <a:spcPts val="0"/>
            </a:spcBef>
            <a:spcAft>
              <a:spcPts val="1000"/>
            </a:spcAft>
            <a:buFont typeface="+mj-lt"/>
            <a:buAutoNum type="arabicPeriod"/>
            <a:tabLst>
              <a:tab pos="2355215" algn="l"/>
            </a:tabLst>
          </a:pPr>
          <a:r>
            <a:rPr lang="en-US" sz="1400">
              <a:effectLst/>
              <a:latin typeface="Times New Roman"/>
              <a:ea typeface="Calibri"/>
              <a:cs typeface="Arial"/>
            </a:rPr>
            <a:t>Use WACC to assess </a:t>
          </a:r>
          <a:r>
            <a:rPr lang="en-US" sz="1400">
              <a:solidFill>
                <a:srgbClr val="FF0000"/>
              </a:solidFill>
              <a:effectLst/>
              <a:latin typeface="Times New Roman"/>
              <a:ea typeface="Calibri"/>
              <a:cs typeface="Arial"/>
            </a:rPr>
            <a:t>FUTURE</a:t>
          </a:r>
          <a:r>
            <a:rPr lang="en-US" sz="1400">
              <a:effectLst/>
              <a:latin typeface="Times New Roman"/>
              <a:ea typeface="Calibri"/>
              <a:cs typeface="Arial"/>
            </a:rPr>
            <a:t> or </a:t>
          </a:r>
          <a:r>
            <a:rPr lang="en-US" sz="1400">
              <a:solidFill>
                <a:srgbClr val="FF0000"/>
              </a:solidFill>
              <a:effectLst/>
              <a:latin typeface="Times New Roman"/>
              <a:ea typeface="Calibri"/>
              <a:cs typeface="Arial"/>
            </a:rPr>
            <a:t>NEW</a:t>
          </a:r>
          <a:r>
            <a:rPr lang="en-US" sz="1400">
              <a:effectLst/>
              <a:latin typeface="Times New Roman"/>
              <a:ea typeface="Calibri"/>
              <a:cs typeface="Arial"/>
            </a:rPr>
            <a:t> projects</a:t>
          </a:r>
          <a:endParaRPr lang="en-US" sz="140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r>
            <a:rPr lang="en-US" sz="1400">
              <a:solidFill>
                <a:srgbClr val="FF0000"/>
              </a:solidFill>
              <a:effectLst/>
              <a:latin typeface="Times New Roman"/>
              <a:ea typeface="Calibri"/>
              <a:cs typeface="Arial"/>
            </a:rPr>
            <a:t>            </a:t>
          </a:r>
          <a:r>
            <a:rPr lang="en-US" sz="1400">
              <a:solidFill>
                <a:srgbClr val="FF0000"/>
              </a:solidFill>
              <a:effectLst/>
              <a:latin typeface="Times New Roman"/>
              <a:ea typeface="Calibri"/>
              <a:cs typeface="Times New Roman"/>
              <a:sym typeface="Wingdings"/>
            </a:rPr>
            <a:t></a:t>
          </a:r>
          <a:r>
            <a:rPr lang="en-US" sz="1400">
              <a:solidFill>
                <a:srgbClr val="FF0000"/>
              </a:solidFill>
              <a:effectLst/>
              <a:latin typeface="Times New Roman"/>
              <a:ea typeface="Calibri"/>
              <a:cs typeface="Arial"/>
            </a:rPr>
            <a:t>Thus, YTM is considered a better measure of the cost of debt than the coupon rate </a:t>
          </a:r>
          <a:r>
            <a:rPr lang="en-US" sz="1400">
              <a:solidFill>
                <a:srgbClr val="7030A0"/>
              </a:solidFill>
              <a:effectLst/>
              <a:latin typeface="Times New Roman"/>
              <a:ea typeface="Calibri"/>
              <a:cs typeface="Arial"/>
            </a:rPr>
            <a:t>because it shows at what rate the firm will borrow if it issues new bonds.</a:t>
          </a:r>
        </a:p>
        <a:p>
          <a:pPr marL="342900" marR="0" lvl="0" indent="-342900" defTabSz="914400" eaLnBrk="1" fontAlgn="auto" latinLnBrk="0" hangingPunct="1">
            <a:lnSpc>
              <a:spcPct val="115000"/>
            </a:lnSpc>
            <a:spcBef>
              <a:spcPts val="0"/>
            </a:spcBef>
            <a:spcAft>
              <a:spcPts val="0"/>
            </a:spcAft>
            <a:buClrTx/>
            <a:buSzTx/>
            <a:buFont typeface="Symbol"/>
            <a:buChar char=""/>
            <a:tabLst>
              <a:tab pos="2355215" algn="l"/>
            </a:tabLst>
            <a:defRPr/>
          </a:pPr>
          <a:r>
            <a:rPr kumimoji="0" lang="en-US" sz="1400" b="0" i="0" u="none" strike="noStrike" kern="0" cap="none" spc="0" normalizeH="0" baseline="0" noProof="0">
              <a:ln>
                <a:noFill/>
              </a:ln>
              <a:solidFill>
                <a:prstClr val="black"/>
              </a:solidFill>
              <a:effectLst/>
              <a:uLnTx/>
              <a:uFillTx/>
              <a:latin typeface="Times New Roman"/>
              <a:ea typeface="Calibri"/>
              <a:cs typeface="Arial"/>
            </a:rPr>
            <a:t>If the firm wants to raise both short-term and long-term debt to finance new projects, </a:t>
          </a:r>
          <a:r>
            <a:rPr kumimoji="0" lang="en-US" sz="1400" b="0" i="0" u="none" strike="noStrike" kern="0" cap="none" spc="0" normalizeH="0" baseline="0" noProof="0">
              <a:ln>
                <a:noFill/>
              </a:ln>
              <a:solidFill>
                <a:srgbClr val="FF0000"/>
              </a:solidFill>
              <a:effectLst/>
              <a:uLnTx/>
              <a:uFillTx/>
              <a:latin typeface="Times New Roman"/>
              <a:ea typeface="Calibri"/>
              <a:cs typeface="Arial"/>
            </a:rPr>
            <a:t>then the overall cost of debt (r</a:t>
          </a:r>
          <a:r>
            <a:rPr kumimoji="0" lang="en-US" sz="1400" b="0" i="0" u="none" strike="noStrike" kern="0" cap="none" spc="0" normalizeH="0" baseline="-25000" noProof="0">
              <a:ln>
                <a:noFill/>
              </a:ln>
              <a:solidFill>
                <a:srgbClr val="FF0000"/>
              </a:solidFill>
              <a:effectLst/>
              <a:uLnTx/>
              <a:uFillTx/>
              <a:latin typeface="Times New Roman"/>
              <a:ea typeface="Calibri"/>
              <a:cs typeface="Arial"/>
            </a:rPr>
            <a:t>d </a:t>
          </a:r>
          <a:r>
            <a:rPr kumimoji="0" lang="en-US" sz="1400" b="0" i="0" u="none" strike="noStrike" kern="0" cap="none" spc="0" normalizeH="0" baseline="0" noProof="0">
              <a:ln>
                <a:noFill/>
              </a:ln>
              <a:solidFill>
                <a:srgbClr val="FF0000"/>
              </a:solidFill>
              <a:effectLst/>
              <a:uLnTx/>
              <a:uFillTx/>
              <a:latin typeface="Times New Roman"/>
              <a:ea typeface="Calibri"/>
              <a:cs typeface="Arial"/>
            </a:rPr>
            <a:t>) can be represented by taking the weighted average of these ST and LT debt (weighted average of each bond's YTM)</a:t>
          </a:r>
          <a:r>
            <a:rPr kumimoji="0" lang="en-US" sz="1400" b="0" i="0" u="none" strike="noStrike" kern="0" cap="none" spc="0" normalizeH="0" baseline="0" noProof="0">
              <a:ln>
                <a:noFill/>
              </a:ln>
              <a:solidFill>
                <a:prstClr val="black"/>
              </a:solidFill>
              <a:effectLst/>
              <a:uLnTx/>
              <a:uFillTx/>
              <a:latin typeface="Times New Roman"/>
              <a:ea typeface="Calibri"/>
              <a:cs typeface="Arial"/>
            </a:rPr>
            <a:t> </a:t>
          </a:r>
          <a:endParaRPr kumimoji="0" lang="en-US" sz="1400" b="0" i="0" u="none" strike="noStrike" kern="0" cap="none" spc="0" normalizeH="0" baseline="0" noProof="0">
            <a:ln>
              <a:noFill/>
            </a:ln>
            <a:solidFill>
              <a:prstClr val="black"/>
            </a:solidFill>
            <a:effectLst/>
            <a:uLnTx/>
            <a:uFillTx/>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400">
            <a:solidFill>
              <a:srgbClr val="7030A0"/>
            </a:solidFill>
            <a:effectLst/>
            <a:latin typeface="Times New Roman"/>
            <a:ea typeface="Calibri"/>
            <a:cs typeface="Arial"/>
          </a:endParaRPr>
        </a:p>
        <a:p>
          <a:pPr marL="571500" marR="0" indent="-571500">
            <a:lnSpc>
              <a:spcPct val="115000"/>
            </a:lnSpc>
            <a:spcBef>
              <a:spcPts val="0"/>
            </a:spcBef>
            <a:spcAft>
              <a:spcPts val="1000"/>
            </a:spcAft>
            <a:tabLst>
              <a:tab pos="400050" algn="l"/>
              <a:tab pos="2355215" algn="l"/>
            </a:tabLst>
          </a:pPr>
          <a:endParaRPr lang="en-US" sz="1400">
            <a:effectLst/>
            <a:latin typeface="+mn-lt"/>
            <a:ea typeface="Calibri"/>
            <a:cs typeface="Arial"/>
          </a:endParaRPr>
        </a:p>
      </xdr:txBody>
    </xdr:sp>
    <xdr:clientData/>
  </xdr:twoCellAnchor>
  <xdr:twoCellAnchor>
    <xdr:from>
      <xdr:col>0</xdr:col>
      <xdr:colOff>1</xdr:colOff>
      <xdr:row>24</xdr:row>
      <xdr:rowOff>1</xdr:rowOff>
    </xdr:from>
    <xdr:to>
      <xdr:col>17</xdr:col>
      <xdr:colOff>600076</xdr:colOff>
      <xdr:row>33</xdr:row>
      <xdr:rowOff>142875</xdr:rowOff>
    </xdr:to>
    <xdr:sp macro="" textlink="">
      <xdr:nvSpPr>
        <xdr:cNvPr id="3" name="TextBox 2"/>
        <xdr:cNvSpPr txBox="1"/>
      </xdr:nvSpPr>
      <xdr:spPr>
        <a:xfrm>
          <a:off x="1" y="4572001"/>
          <a:ext cx="12039600" cy="18573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5000"/>
            </a:lnSpc>
            <a:spcBef>
              <a:spcPts val="0"/>
            </a:spcBef>
            <a:spcAft>
              <a:spcPts val="0"/>
            </a:spcAft>
            <a:buFont typeface="Symbol"/>
            <a:buChar char=""/>
            <a:tabLst>
              <a:tab pos="2355215" algn="l"/>
            </a:tabLst>
          </a:pPr>
          <a:r>
            <a:rPr lang="en-US" sz="1400">
              <a:effectLst/>
              <a:latin typeface="Times New Roman"/>
              <a:ea typeface="Calibri"/>
              <a:cs typeface="Arial"/>
            </a:rPr>
            <a:t>r</a:t>
          </a:r>
          <a:r>
            <a:rPr lang="en-US" sz="1400" baseline="-25000">
              <a:effectLst/>
              <a:latin typeface="Times New Roman"/>
              <a:ea typeface="Calibri"/>
              <a:cs typeface="Arial"/>
            </a:rPr>
            <a:t>d</a:t>
          </a:r>
          <a:r>
            <a:rPr lang="en-US" sz="1400">
              <a:effectLst/>
              <a:latin typeface="Times New Roman"/>
              <a:ea typeface="Calibri"/>
              <a:cs typeface="Arial"/>
            </a:rPr>
            <a:t> is called the before-tax cost of debt. </a:t>
          </a:r>
          <a:r>
            <a:rPr lang="en-US" sz="1400">
              <a:solidFill>
                <a:srgbClr val="FF0000"/>
              </a:solidFill>
              <a:effectLst/>
              <a:latin typeface="Times New Roman"/>
              <a:ea typeface="Calibri"/>
              <a:cs typeface="Arial"/>
            </a:rPr>
            <a:t>However, we do not use that cost in the WACC calculations.</a:t>
          </a:r>
          <a:endParaRPr lang="en-US" sz="1400">
            <a:effectLst/>
            <a:latin typeface="+mn-lt"/>
            <a:ea typeface="Calibri"/>
            <a:cs typeface="Arial"/>
          </a:endParaRPr>
        </a:p>
        <a:p>
          <a:pPr marL="228600" marR="0">
            <a:lnSpc>
              <a:spcPct val="115000"/>
            </a:lnSpc>
            <a:spcBef>
              <a:spcPts val="0"/>
            </a:spcBef>
            <a:spcAft>
              <a:spcPts val="0"/>
            </a:spcAft>
            <a:tabLst>
              <a:tab pos="2355215" algn="l"/>
            </a:tabLst>
          </a:pPr>
          <a:endParaRPr lang="en-US" sz="1400">
            <a:effectLst/>
            <a:latin typeface="+mn-lt"/>
            <a:ea typeface="Calibri"/>
            <a:cs typeface="Arial"/>
          </a:endParaRPr>
        </a:p>
        <a:p>
          <a:pPr marL="342900" marR="0" lvl="0" indent="-342900">
            <a:lnSpc>
              <a:spcPct val="115000"/>
            </a:lnSpc>
            <a:spcBef>
              <a:spcPts val="0"/>
            </a:spcBef>
            <a:spcAft>
              <a:spcPts val="0"/>
            </a:spcAft>
            <a:buFont typeface="Symbol"/>
            <a:buChar char=""/>
            <a:tabLst>
              <a:tab pos="2355215" algn="l"/>
            </a:tabLst>
          </a:pPr>
          <a:r>
            <a:rPr lang="en-US" sz="1400">
              <a:effectLst/>
              <a:latin typeface="Times New Roman"/>
              <a:ea typeface="Calibri"/>
              <a:cs typeface="Arial"/>
            </a:rPr>
            <a:t>In calculating WACC, we use the After-tax cost of debt [r</a:t>
          </a:r>
          <a:r>
            <a:rPr lang="en-US" sz="1400" baseline="-25000">
              <a:effectLst/>
              <a:latin typeface="Times New Roman"/>
              <a:ea typeface="Calibri"/>
              <a:cs typeface="Arial"/>
            </a:rPr>
            <a:t>d </a:t>
          </a:r>
          <a:r>
            <a:rPr lang="en-US" sz="1400">
              <a:effectLst/>
              <a:latin typeface="Times New Roman"/>
              <a:ea typeface="Calibri"/>
              <a:cs typeface="Arial"/>
            </a:rPr>
            <a:t> (1-T)] not the before-tax cost of debt (r</a:t>
          </a:r>
          <a:r>
            <a:rPr lang="en-US" sz="1400" baseline="-25000">
              <a:effectLst/>
              <a:latin typeface="Times New Roman"/>
              <a:ea typeface="Calibri"/>
              <a:cs typeface="Arial"/>
            </a:rPr>
            <a:t>d</a:t>
          </a:r>
          <a:r>
            <a:rPr lang="en-US" sz="1400">
              <a:effectLst/>
              <a:latin typeface="Times New Roman"/>
              <a:ea typeface="Calibri"/>
              <a:cs typeface="Arial"/>
            </a:rPr>
            <a:t>) because interest payments are tax deductible. </a:t>
          </a:r>
          <a:endParaRPr lang="en-US" sz="1400">
            <a:effectLst/>
            <a:latin typeface="+mn-lt"/>
            <a:ea typeface="Calibri"/>
            <a:cs typeface="Arial"/>
          </a:endParaRPr>
        </a:p>
        <a:p>
          <a:pPr marL="228600" marR="0">
            <a:lnSpc>
              <a:spcPct val="115000"/>
            </a:lnSpc>
            <a:spcBef>
              <a:spcPts val="0"/>
            </a:spcBef>
            <a:spcAft>
              <a:spcPts val="0"/>
            </a:spcAft>
            <a:tabLst>
              <a:tab pos="2355215" algn="l"/>
            </a:tabLst>
          </a:pPr>
          <a:r>
            <a:rPr lang="en-US" sz="1400" b="1" i="1" u="none" strike="noStrike">
              <a:solidFill>
                <a:srgbClr val="FF0000"/>
              </a:solidFill>
              <a:effectLst/>
              <a:latin typeface="Times New Roman"/>
              <a:ea typeface="Calibri"/>
              <a:cs typeface="Arial"/>
            </a:rPr>
            <a:t> </a:t>
          </a:r>
          <a:endParaRPr lang="en-US" sz="1400">
            <a:effectLst/>
            <a:latin typeface="+mn-lt"/>
            <a:ea typeface="Calibri"/>
            <a:cs typeface="Arial"/>
          </a:endParaRPr>
        </a:p>
        <a:p>
          <a:pPr marL="342900" marR="0" lvl="0" indent="-342900">
            <a:lnSpc>
              <a:spcPct val="115000"/>
            </a:lnSpc>
            <a:spcBef>
              <a:spcPts val="0"/>
            </a:spcBef>
            <a:spcAft>
              <a:spcPts val="1000"/>
            </a:spcAft>
            <a:buFont typeface="Wingdings"/>
            <a:buChar char=""/>
            <a:tabLst>
              <a:tab pos="2355215" algn="l"/>
            </a:tabLst>
          </a:pPr>
          <a:r>
            <a:rPr lang="en-US" sz="1400" b="1" i="1" u="sng">
              <a:solidFill>
                <a:srgbClr val="FF0000"/>
              </a:solidFill>
              <a:effectLst/>
              <a:latin typeface="Times New Roman"/>
              <a:ea typeface="Calibri"/>
              <a:cs typeface="Times New Roman"/>
            </a:rPr>
            <a:t>r</a:t>
          </a:r>
          <a:r>
            <a:rPr lang="en-US" sz="1400" b="1" i="1" u="sng" baseline="-25000">
              <a:solidFill>
                <a:srgbClr val="FF0000"/>
              </a:solidFill>
              <a:effectLst/>
              <a:latin typeface="Times New Roman"/>
              <a:ea typeface="Calibri"/>
              <a:cs typeface="Times New Roman"/>
            </a:rPr>
            <a:t>d</a:t>
          </a:r>
          <a:r>
            <a:rPr lang="en-US" sz="1400" b="1" i="1" u="sng">
              <a:solidFill>
                <a:srgbClr val="FF0000"/>
              </a:solidFill>
              <a:effectLst/>
              <a:latin typeface="Times New Roman"/>
              <a:ea typeface="Calibri"/>
              <a:cs typeface="Times New Roman"/>
            </a:rPr>
            <a:t> (1-T) is considered the relevant cost of NEW debt taking into account the tax deductibility of interest payments. </a:t>
          </a:r>
          <a:r>
            <a:rPr lang="en-US" sz="1400" b="1" i="1" u="sng">
              <a:solidFill>
                <a:srgbClr val="FF0000"/>
              </a:solidFill>
              <a:effectLst/>
              <a:latin typeface="Times New Roman"/>
              <a:ea typeface="Calibri"/>
              <a:cs typeface="Times New Roman"/>
              <a:sym typeface="Wingdings"/>
            </a:rPr>
            <a:t></a:t>
          </a:r>
          <a:r>
            <a:rPr lang="en-US" sz="1400" b="1" i="1" u="sng">
              <a:solidFill>
                <a:srgbClr val="FF0000"/>
              </a:solidFill>
              <a:effectLst/>
              <a:latin typeface="Times New Roman"/>
              <a:ea typeface="Calibri"/>
              <a:cs typeface="Times New Roman"/>
            </a:rPr>
            <a:t> Thus, it is used in the calculation of WACC</a:t>
          </a:r>
          <a:endParaRPr lang="en-US" sz="1400">
            <a:effectLst/>
            <a:latin typeface="+mn-lt"/>
            <a:ea typeface="Calibri"/>
            <a:cs typeface="Times New Roman"/>
          </a:endParaRPr>
        </a:p>
        <a:p>
          <a:pPr marL="0" marR="0">
            <a:lnSpc>
              <a:spcPct val="115000"/>
            </a:lnSpc>
            <a:spcBef>
              <a:spcPts val="0"/>
            </a:spcBef>
            <a:spcAft>
              <a:spcPts val="1000"/>
            </a:spcAft>
          </a:pPr>
          <a:endParaRPr lang="en-US" sz="1400">
            <a:effectLst/>
            <a:latin typeface="+mn-lt"/>
            <a:ea typeface="Calibri"/>
            <a:cs typeface="Arial"/>
          </a:endParaRPr>
        </a:p>
      </xdr:txBody>
    </xdr:sp>
    <xdr:clientData/>
  </xdr:twoCellAnchor>
  <xdr:twoCellAnchor>
    <xdr:from>
      <xdr:col>0</xdr:col>
      <xdr:colOff>1</xdr:colOff>
      <xdr:row>35</xdr:row>
      <xdr:rowOff>0</xdr:rowOff>
    </xdr:from>
    <xdr:to>
      <xdr:col>17</xdr:col>
      <xdr:colOff>561976</xdr:colOff>
      <xdr:row>45</xdr:row>
      <xdr:rowOff>0</xdr:rowOff>
    </xdr:to>
    <xdr:sp macro="" textlink="">
      <xdr:nvSpPr>
        <xdr:cNvPr id="5" name="TextBox 4"/>
        <xdr:cNvSpPr txBox="1"/>
      </xdr:nvSpPr>
      <xdr:spPr>
        <a:xfrm>
          <a:off x="1" y="6667500"/>
          <a:ext cx="12001500" cy="1905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Example : look back on the balance sheet.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400" b="1">
              <a:effectLst/>
              <a:latin typeface="Times New Roman"/>
              <a:ea typeface="Calibri"/>
              <a:cs typeface="Arial"/>
            </a:rPr>
            <a:t>We see that the firm has a total of $860,000</a:t>
          </a:r>
          <a:r>
            <a:rPr lang="en-US" sz="1400" b="1" baseline="0">
              <a:effectLst/>
              <a:latin typeface="Times New Roman"/>
              <a:ea typeface="Calibri"/>
              <a:cs typeface="Arial"/>
            </a:rPr>
            <a:t> </a:t>
          </a:r>
          <a:r>
            <a:rPr lang="en-US" sz="1400" b="1">
              <a:effectLst/>
              <a:latin typeface="Times New Roman"/>
              <a:ea typeface="Calibri"/>
              <a:cs typeface="Arial"/>
            </a:rPr>
            <a:t>outstanding debt (BV of long and short</a:t>
          </a:r>
          <a:r>
            <a:rPr lang="en-US" sz="1400" b="1" baseline="0">
              <a:effectLst/>
              <a:latin typeface="Times New Roman"/>
              <a:ea typeface="Calibri"/>
              <a:cs typeface="Arial"/>
            </a:rPr>
            <a:t>-term </a:t>
          </a:r>
          <a:r>
            <a:rPr lang="en-US" sz="1400" b="1">
              <a:effectLst/>
              <a:latin typeface="Times New Roman"/>
              <a:ea typeface="Calibri"/>
              <a:cs typeface="Arial"/>
            </a:rPr>
            <a:t>debt)</a:t>
          </a:r>
          <a:r>
            <a:rPr lang="en-US" sz="1400" b="1" baseline="0">
              <a:effectLst/>
              <a:latin typeface="Times New Roman"/>
              <a:ea typeface="Calibri"/>
              <a:cs typeface="Arial"/>
            </a:rPr>
            <a:t> and the face value is $1000 for each of them.</a:t>
          </a:r>
          <a:endParaRPr lang="en-US" sz="1400" b="1">
            <a:effectLst/>
            <a:latin typeface="Times New Roman"/>
            <a:ea typeface="Calibri"/>
            <a:cs typeface="Arial"/>
          </a:endParaRPr>
        </a:p>
        <a:p>
          <a:pPr marL="0" marR="0">
            <a:lnSpc>
              <a:spcPct val="115000"/>
            </a:lnSpc>
            <a:spcBef>
              <a:spcPts val="0"/>
            </a:spcBef>
            <a:spcAft>
              <a:spcPts val="1000"/>
            </a:spcAft>
            <a:tabLst>
              <a:tab pos="2355215" algn="l"/>
            </a:tabLst>
          </a:pPr>
          <a:r>
            <a:rPr lang="en-US" sz="1400" b="1">
              <a:effectLst/>
              <a:latin typeface="Times New Roman"/>
              <a:ea typeface="Calibri"/>
              <a:cs typeface="Arial"/>
            </a:rPr>
            <a:t>Suppose the firm is borrowing at a 10% coupon rate compounded semiannually for both note payable and long term debt. Also, the effective maturity for notes</a:t>
          </a:r>
          <a:r>
            <a:rPr lang="en-US" sz="1400" b="1" baseline="0">
              <a:effectLst/>
              <a:latin typeface="Times New Roman"/>
              <a:ea typeface="Calibri"/>
              <a:cs typeface="Arial"/>
            </a:rPr>
            <a:t> payable is 2 year and long-term bonds is </a:t>
          </a:r>
          <a:r>
            <a:rPr lang="en-US" sz="1400" b="1">
              <a:effectLst/>
              <a:latin typeface="Times New Roman"/>
              <a:ea typeface="Calibri"/>
              <a:cs typeface="Arial"/>
            </a:rPr>
            <a:t>10 year. Furthermore, assume that the each note payable is selling</a:t>
          </a:r>
          <a:r>
            <a:rPr lang="en-US" sz="1400" b="1" baseline="0">
              <a:effectLst/>
              <a:latin typeface="Times New Roman"/>
              <a:ea typeface="Calibri"/>
              <a:cs typeface="Arial"/>
            </a:rPr>
            <a:t> at 1050 </a:t>
          </a:r>
          <a:r>
            <a:rPr lang="en-US" sz="1400" b="1">
              <a:effectLst/>
              <a:latin typeface="Times New Roman"/>
              <a:ea typeface="Calibri"/>
              <a:cs typeface="Arial"/>
            </a:rPr>
            <a:t>and long-term</a:t>
          </a:r>
          <a:r>
            <a:rPr lang="en-US" sz="1400" b="1" baseline="0">
              <a:effectLst/>
              <a:latin typeface="Times New Roman"/>
              <a:ea typeface="Calibri"/>
              <a:cs typeface="Arial"/>
            </a:rPr>
            <a:t> </a:t>
          </a:r>
          <a:r>
            <a:rPr lang="en-US" sz="1400" b="1">
              <a:effectLst/>
              <a:latin typeface="Times New Roman"/>
              <a:ea typeface="Calibri"/>
              <a:cs typeface="Arial"/>
            </a:rPr>
            <a:t>bonds are selling at $900. What is before and after-tax cost of debt if tax rate is 40%.</a:t>
          </a:r>
          <a:endParaRPr lang="en-US" sz="1400">
            <a:effectLst/>
            <a:latin typeface="+mn-lt"/>
            <a:ea typeface="Calibri"/>
            <a:cs typeface="Arial"/>
          </a:endParaRPr>
        </a:p>
        <a:p>
          <a:pPr marL="0" marR="0">
            <a:lnSpc>
              <a:spcPct val="115000"/>
            </a:lnSpc>
            <a:spcBef>
              <a:spcPts val="0"/>
            </a:spcBef>
            <a:spcAft>
              <a:spcPts val="0"/>
            </a:spcAft>
            <a:tabLst>
              <a:tab pos="2355215" algn="l"/>
            </a:tabLst>
          </a:pPr>
          <a:endParaRPr lang="en-US" sz="1400">
            <a:effectLst/>
            <a:latin typeface="+mn-lt"/>
            <a:ea typeface="Calibri"/>
            <a:cs typeface="Arial"/>
          </a:endParaRPr>
        </a:p>
        <a:p>
          <a:pPr marL="0" marR="0">
            <a:lnSpc>
              <a:spcPct val="115000"/>
            </a:lnSpc>
            <a:spcBef>
              <a:spcPts val="0"/>
            </a:spcBef>
            <a:spcAft>
              <a:spcPts val="1000"/>
            </a:spcAft>
          </a:pPr>
          <a:endParaRPr lang="en-US" sz="1400">
            <a:effectLst/>
            <a:latin typeface="+mn-lt"/>
            <a:ea typeface="Calibri"/>
            <a:cs typeface="Arial"/>
          </a:endParaRPr>
        </a:p>
      </xdr:txBody>
    </xdr:sp>
    <xdr:clientData/>
  </xdr:twoCellAnchor>
  <xdr:oneCellAnchor>
    <xdr:from>
      <xdr:col>0</xdr:col>
      <xdr:colOff>123825</xdr:colOff>
      <xdr:row>77</xdr:row>
      <xdr:rowOff>0</xdr:rowOff>
    </xdr:from>
    <xdr:ext cx="1028700" cy="223838"/>
    <mc:AlternateContent xmlns:mc="http://schemas.openxmlformats.org/markup-compatibility/2006" xmlns:a14="http://schemas.microsoft.com/office/drawing/2010/main">
      <mc:Choice Requires="a14">
        <xdr:sp macro="" textlink="">
          <xdr:nvSpPr>
            <xdr:cNvPr id="6" name="TextBox 5"/>
            <xdr:cNvSpPr txBox="1"/>
          </xdr:nvSpPr>
          <xdr:spPr>
            <a:xfrm>
              <a:off x="12382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𝒏𝒐𝒕𝒆</m:t>
                      </m:r>
                      <m:r>
                        <a:rPr lang="en-US" sz="1200" b="1" i="1">
                          <a:latin typeface="Cambria Math"/>
                        </a:rPr>
                        <m:t> </m:t>
                      </m:r>
                      <m:r>
                        <a:rPr lang="en-US" sz="1200" b="1" i="1">
                          <a:latin typeface="Cambria Math"/>
                        </a:rPr>
                        <m:t>𝒑𝒂𝒚𝒂𝒃𝒍𝒆</m:t>
                      </m:r>
                    </m:sub>
                  </m:sSub>
                </m:oMath>
              </a14:m>
              <a:r>
                <a:rPr lang="en-US" sz="1200" b="1"/>
                <a:t> </a:t>
              </a:r>
            </a:p>
          </xdr:txBody>
        </xdr:sp>
      </mc:Choice>
      <mc:Fallback xmlns="">
        <xdr:sp macro="" textlink="">
          <xdr:nvSpPr>
            <xdr:cNvPr id="6" name="TextBox 5"/>
            <xdr:cNvSpPr txBox="1"/>
          </xdr:nvSpPr>
          <xdr:spPr>
            <a:xfrm>
              <a:off x="12382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𝑾_(𝒏𝒐𝒕𝒆 𝒑𝒂𝒚𝒂𝒃𝒍𝒆)</a:t>
              </a:r>
              <a:r>
                <a:rPr lang="en-US" sz="1200" b="1"/>
                <a:t> </a:t>
              </a:r>
            </a:p>
          </xdr:txBody>
        </xdr:sp>
      </mc:Fallback>
    </mc:AlternateContent>
    <xdr:clientData/>
  </xdr:oneCellAnchor>
  <xdr:oneCellAnchor>
    <xdr:from>
      <xdr:col>1</xdr:col>
      <xdr:colOff>266700</xdr:colOff>
      <xdr:row>79</xdr:row>
      <xdr:rowOff>209550</xdr:rowOff>
    </xdr:from>
    <xdr:ext cx="400051" cy="223838"/>
    <mc:AlternateContent xmlns:mc="http://schemas.openxmlformats.org/markup-compatibility/2006" xmlns:a14="http://schemas.microsoft.com/office/drawing/2010/main">
      <mc:Choice Requires="a14">
        <xdr:sp macro="" textlink="">
          <xdr:nvSpPr>
            <xdr:cNvPr id="7" name="TextBox 6"/>
            <xdr:cNvSpPr txBox="1"/>
          </xdr:nvSpPr>
          <xdr:spPr>
            <a:xfrm>
              <a:off x="876300" y="185547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a:t>
              </a:r>
            </a:p>
          </xdr:txBody>
        </xdr:sp>
      </mc:Choice>
      <mc:Fallback xmlns="">
        <xdr:sp macro="" textlink="">
          <xdr:nvSpPr>
            <xdr:cNvPr id="7" name="TextBox 6"/>
            <xdr:cNvSpPr txBox="1"/>
          </xdr:nvSpPr>
          <xdr:spPr>
            <a:xfrm>
              <a:off x="876300" y="185547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a:t>
              </a:r>
            </a:p>
          </xdr:txBody>
        </xdr:sp>
      </mc:Fallback>
    </mc:AlternateContent>
    <xdr:clientData/>
  </xdr:oneCellAnchor>
  <xdr:oneCellAnchor>
    <xdr:from>
      <xdr:col>3</xdr:col>
      <xdr:colOff>0</xdr:colOff>
      <xdr:row>77</xdr:row>
      <xdr:rowOff>0</xdr:rowOff>
    </xdr:from>
    <xdr:ext cx="1028700" cy="223838"/>
    <mc:AlternateContent xmlns:mc="http://schemas.openxmlformats.org/markup-compatibility/2006" xmlns:a14="http://schemas.microsoft.com/office/drawing/2010/main">
      <mc:Choice Requires="a14">
        <xdr:sp macro="" textlink="">
          <xdr:nvSpPr>
            <xdr:cNvPr id="8" name="TextBox 7"/>
            <xdr:cNvSpPr txBox="1"/>
          </xdr:nvSpPr>
          <xdr:spPr>
            <a:xfrm>
              <a:off x="185737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𝒏𝒐𝒕𝒆</m:t>
                      </m:r>
                      <m:r>
                        <a:rPr lang="en-US" sz="1200" b="1" i="1">
                          <a:latin typeface="Cambria Math"/>
                        </a:rPr>
                        <m:t> </m:t>
                      </m:r>
                      <m:r>
                        <a:rPr lang="en-US" sz="1200" b="1" i="1">
                          <a:latin typeface="Cambria Math"/>
                        </a:rPr>
                        <m:t>𝒑𝒂𝒚𝒂𝒃𝒍𝒆</m:t>
                      </m:r>
                    </m:sub>
                  </m:sSub>
                </m:oMath>
              </a14:m>
              <a:r>
                <a:rPr lang="en-US" sz="1200" b="1"/>
                <a:t> </a:t>
              </a:r>
            </a:p>
          </xdr:txBody>
        </xdr:sp>
      </mc:Choice>
      <mc:Fallback xmlns="">
        <xdr:sp macro="" textlink="">
          <xdr:nvSpPr>
            <xdr:cNvPr id="8" name="TextBox 7"/>
            <xdr:cNvSpPr txBox="1"/>
          </xdr:nvSpPr>
          <xdr:spPr>
            <a:xfrm>
              <a:off x="185737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𝒓_(𝒏𝒐𝒕𝒆 𝒑𝒂𝒚𝒂𝒃𝒍𝒆)</a:t>
              </a:r>
              <a:r>
                <a:rPr lang="en-US" sz="1200" b="1"/>
                <a:t> </a:t>
              </a:r>
            </a:p>
          </xdr:txBody>
        </xdr:sp>
      </mc:Fallback>
    </mc:AlternateContent>
    <xdr:clientData/>
  </xdr:oneCellAnchor>
  <xdr:oneCellAnchor>
    <xdr:from>
      <xdr:col>6</xdr:col>
      <xdr:colOff>0</xdr:colOff>
      <xdr:row>77</xdr:row>
      <xdr:rowOff>0</xdr:rowOff>
    </xdr:from>
    <xdr:ext cx="1028700" cy="223838"/>
    <mc:AlternateContent xmlns:mc="http://schemas.openxmlformats.org/markup-compatibility/2006" xmlns:a14="http://schemas.microsoft.com/office/drawing/2010/main">
      <mc:Choice Requires="a14">
        <xdr:sp macro="" textlink="">
          <xdr:nvSpPr>
            <xdr:cNvPr id="9" name="TextBox 8"/>
            <xdr:cNvSpPr txBox="1"/>
          </xdr:nvSpPr>
          <xdr:spPr>
            <a:xfrm>
              <a:off x="408622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𝑩𝒐𝒏𝒅𝒔</m:t>
                      </m:r>
                    </m:sub>
                  </m:sSub>
                </m:oMath>
              </a14:m>
              <a:r>
                <a:rPr lang="en-US" sz="1200" b="1"/>
                <a:t> </a:t>
              </a:r>
            </a:p>
          </xdr:txBody>
        </xdr:sp>
      </mc:Choice>
      <mc:Fallback xmlns="">
        <xdr:sp macro="" textlink="">
          <xdr:nvSpPr>
            <xdr:cNvPr id="9" name="TextBox 8"/>
            <xdr:cNvSpPr txBox="1"/>
          </xdr:nvSpPr>
          <xdr:spPr>
            <a:xfrm>
              <a:off x="408622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𝑾_𝑩𝒐𝒏𝒅𝒔</a:t>
              </a:r>
              <a:r>
                <a:rPr lang="en-US" sz="1200" b="1"/>
                <a:t> </a:t>
              </a:r>
            </a:p>
          </xdr:txBody>
        </xdr:sp>
      </mc:Fallback>
    </mc:AlternateContent>
    <xdr:clientData/>
  </xdr:oneCellAnchor>
  <xdr:oneCellAnchor>
    <xdr:from>
      <xdr:col>7</xdr:col>
      <xdr:colOff>1133475</xdr:colOff>
      <xdr:row>77</xdr:row>
      <xdr:rowOff>0</xdr:rowOff>
    </xdr:from>
    <xdr:ext cx="1028700" cy="223838"/>
    <mc:AlternateContent xmlns:mc="http://schemas.openxmlformats.org/markup-compatibility/2006" xmlns:a14="http://schemas.microsoft.com/office/drawing/2010/main">
      <mc:Choice Requires="a14">
        <xdr:sp macro="" textlink="">
          <xdr:nvSpPr>
            <xdr:cNvPr id="10" name="TextBox 9"/>
            <xdr:cNvSpPr txBox="1"/>
          </xdr:nvSpPr>
          <xdr:spPr>
            <a:xfrm>
              <a:off x="585787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𝑩𝒐𝒏𝒅𝒔</m:t>
                      </m:r>
                    </m:sub>
                  </m:sSub>
                </m:oMath>
              </a14:m>
              <a:r>
                <a:rPr lang="en-US" sz="1200" b="1"/>
                <a:t> </a:t>
              </a:r>
            </a:p>
          </xdr:txBody>
        </xdr:sp>
      </mc:Choice>
      <mc:Fallback xmlns="">
        <xdr:sp macro="" textlink="">
          <xdr:nvSpPr>
            <xdr:cNvPr id="10" name="TextBox 9"/>
            <xdr:cNvSpPr txBox="1"/>
          </xdr:nvSpPr>
          <xdr:spPr>
            <a:xfrm>
              <a:off x="5857875" y="174879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𝒓_𝑩𝒐𝒏𝒅𝒔</a:t>
              </a:r>
              <a:r>
                <a:rPr lang="en-US" sz="1200" b="1"/>
                <a:t> </a:t>
              </a:r>
            </a:p>
          </xdr:txBody>
        </xdr:sp>
      </mc:Fallback>
    </mc:AlternateContent>
    <xdr:clientData/>
  </xdr:oneCellAnchor>
  <xdr:oneCellAnchor>
    <xdr:from>
      <xdr:col>1</xdr:col>
      <xdr:colOff>0</xdr:colOff>
      <xdr:row>81</xdr:row>
      <xdr:rowOff>219075</xdr:rowOff>
    </xdr:from>
    <xdr:ext cx="838200" cy="233363"/>
    <mc:AlternateContent xmlns:mc="http://schemas.openxmlformats.org/markup-compatibility/2006" xmlns:a14="http://schemas.microsoft.com/office/drawing/2010/main">
      <mc:Choice Requires="a14">
        <xdr:sp macro="" textlink="">
          <xdr:nvSpPr>
            <xdr:cNvPr id="14" name="TextBox 13"/>
            <xdr:cNvSpPr txBox="1"/>
          </xdr:nvSpPr>
          <xdr:spPr>
            <a:xfrm>
              <a:off x="609600" y="19183350"/>
              <a:ext cx="8382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(1-T) </a:t>
              </a:r>
            </a:p>
          </xdr:txBody>
        </xdr:sp>
      </mc:Choice>
      <mc:Fallback xmlns="">
        <xdr:sp macro="" textlink="">
          <xdr:nvSpPr>
            <xdr:cNvPr id="14" name="TextBox 13"/>
            <xdr:cNvSpPr txBox="1"/>
          </xdr:nvSpPr>
          <xdr:spPr>
            <a:xfrm>
              <a:off x="609600" y="19183350"/>
              <a:ext cx="8382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(1-T) </a:t>
              </a:r>
            </a:p>
          </xdr:txBody>
        </xdr:sp>
      </mc:Fallback>
    </mc:AlternateContent>
    <xdr:clientData/>
  </xdr:oneCellAnchor>
  <xdr:oneCellAnchor>
    <xdr:from>
      <xdr:col>0</xdr:col>
      <xdr:colOff>123825</xdr:colOff>
      <xdr:row>69</xdr:row>
      <xdr:rowOff>0</xdr:rowOff>
    </xdr:from>
    <xdr:ext cx="1028700" cy="223838"/>
    <mc:AlternateContent xmlns:mc="http://schemas.openxmlformats.org/markup-compatibility/2006" xmlns:a14="http://schemas.microsoft.com/office/drawing/2010/main">
      <mc:Choice Requires="a14">
        <xdr:sp macro="" textlink="">
          <xdr:nvSpPr>
            <xdr:cNvPr id="15" name="TextBox 14"/>
            <xdr:cNvSpPr txBox="1"/>
          </xdr:nvSpPr>
          <xdr:spPr>
            <a:xfrm>
              <a:off x="12382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𝒏𝒐𝒕𝒆</m:t>
                      </m:r>
                      <m:r>
                        <a:rPr lang="en-US" sz="1200" b="1" i="1">
                          <a:latin typeface="Cambria Math"/>
                        </a:rPr>
                        <m:t> </m:t>
                      </m:r>
                      <m:r>
                        <a:rPr lang="en-US" sz="1200" b="1" i="1">
                          <a:latin typeface="Cambria Math"/>
                        </a:rPr>
                        <m:t>𝒑𝒂𝒚𝒂𝒃𝒍𝒆</m:t>
                      </m:r>
                    </m:sub>
                  </m:sSub>
                </m:oMath>
              </a14:m>
              <a:r>
                <a:rPr lang="en-US" sz="1200" b="1"/>
                <a:t> </a:t>
              </a:r>
            </a:p>
          </xdr:txBody>
        </xdr:sp>
      </mc:Choice>
      <mc:Fallback xmlns="">
        <xdr:sp macro="" textlink="">
          <xdr:nvSpPr>
            <xdr:cNvPr id="15" name="TextBox 14"/>
            <xdr:cNvSpPr txBox="1"/>
          </xdr:nvSpPr>
          <xdr:spPr>
            <a:xfrm>
              <a:off x="12382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𝑾_(𝒏𝒐𝒕𝒆 𝒑𝒂𝒚𝒂𝒃𝒍𝒆)</a:t>
              </a:r>
              <a:r>
                <a:rPr lang="en-US" sz="1200" b="1"/>
                <a:t> </a:t>
              </a:r>
            </a:p>
          </xdr:txBody>
        </xdr:sp>
      </mc:Fallback>
    </mc:AlternateContent>
    <xdr:clientData/>
  </xdr:oneCellAnchor>
  <xdr:oneCellAnchor>
    <xdr:from>
      <xdr:col>3</xdr:col>
      <xdr:colOff>0</xdr:colOff>
      <xdr:row>69</xdr:row>
      <xdr:rowOff>0</xdr:rowOff>
    </xdr:from>
    <xdr:ext cx="1028700" cy="223838"/>
    <mc:AlternateContent xmlns:mc="http://schemas.openxmlformats.org/markup-compatibility/2006" xmlns:a14="http://schemas.microsoft.com/office/drawing/2010/main">
      <mc:Choice Requires="a14">
        <xdr:sp macro="" textlink="">
          <xdr:nvSpPr>
            <xdr:cNvPr id="16" name="TextBox 15"/>
            <xdr:cNvSpPr txBox="1"/>
          </xdr:nvSpPr>
          <xdr:spPr>
            <a:xfrm>
              <a:off x="185737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𝒏𝒐𝒕𝒆</m:t>
                      </m:r>
                      <m:r>
                        <a:rPr lang="en-US" sz="1200" b="1" i="1">
                          <a:latin typeface="Cambria Math"/>
                        </a:rPr>
                        <m:t> </m:t>
                      </m:r>
                      <m:r>
                        <a:rPr lang="en-US" sz="1200" b="1" i="1">
                          <a:latin typeface="Cambria Math"/>
                        </a:rPr>
                        <m:t>𝒑𝒂𝒚𝒂𝒃𝒍𝒆</m:t>
                      </m:r>
                    </m:sub>
                  </m:sSub>
                </m:oMath>
              </a14:m>
              <a:r>
                <a:rPr lang="en-US" sz="1200" b="1"/>
                <a:t> </a:t>
              </a:r>
            </a:p>
          </xdr:txBody>
        </xdr:sp>
      </mc:Choice>
      <mc:Fallback xmlns="">
        <xdr:sp macro="" textlink="">
          <xdr:nvSpPr>
            <xdr:cNvPr id="16" name="TextBox 15"/>
            <xdr:cNvSpPr txBox="1"/>
          </xdr:nvSpPr>
          <xdr:spPr>
            <a:xfrm>
              <a:off x="185737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𝒓_(𝒏𝒐𝒕𝒆 𝒑𝒂𝒚𝒂𝒃𝒍𝒆)</a:t>
              </a:r>
              <a:r>
                <a:rPr lang="en-US" sz="1200" b="1"/>
                <a:t> </a:t>
              </a:r>
            </a:p>
          </xdr:txBody>
        </xdr:sp>
      </mc:Fallback>
    </mc:AlternateContent>
    <xdr:clientData/>
  </xdr:oneCellAnchor>
  <xdr:oneCellAnchor>
    <xdr:from>
      <xdr:col>6</xdr:col>
      <xdr:colOff>0</xdr:colOff>
      <xdr:row>69</xdr:row>
      <xdr:rowOff>0</xdr:rowOff>
    </xdr:from>
    <xdr:ext cx="1028700" cy="223838"/>
    <mc:AlternateContent xmlns:mc="http://schemas.openxmlformats.org/markup-compatibility/2006" xmlns:a14="http://schemas.microsoft.com/office/drawing/2010/main">
      <mc:Choice Requires="a14">
        <xdr:sp macro="" textlink="">
          <xdr:nvSpPr>
            <xdr:cNvPr id="17" name="TextBox 16"/>
            <xdr:cNvSpPr txBox="1"/>
          </xdr:nvSpPr>
          <xdr:spPr>
            <a:xfrm>
              <a:off x="408622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𝑩𝒐𝒏𝒅𝒔</m:t>
                      </m:r>
                    </m:sub>
                  </m:sSub>
                </m:oMath>
              </a14:m>
              <a:r>
                <a:rPr lang="en-US" sz="1200" b="1"/>
                <a:t> </a:t>
              </a:r>
            </a:p>
          </xdr:txBody>
        </xdr:sp>
      </mc:Choice>
      <mc:Fallback xmlns="">
        <xdr:sp macro="" textlink="">
          <xdr:nvSpPr>
            <xdr:cNvPr id="17" name="TextBox 16"/>
            <xdr:cNvSpPr txBox="1"/>
          </xdr:nvSpPr>
          <xdr:spPr>
            <a:xfrm>
              <a:off x="408622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𝑾_𝑩𝒐𝒏𝒅𝒔</a:t>
              </a:r>
              <a:r>
                <a:rPr lang="en-US" sz="1200" b="1"/>
                <a:t> </a:t>
              </a:r>
            </a:p>
          </xdr:txBody>
        </xdr:sp>
      </mc:Fallback>
    </mc:AlternateContent>
    <xdr:clientData/>
  </xdr:oneCellAnchor>
  <xdr:oneCellAnchor>
    <xdr:from>
      <xdr:col>7</xdr:col>
      <xdr:colOff>1133475</xdr:colOff>
      <xdr:row>69</xdr:row>
      <xdr:rowOff>0</xdr:rowOff>
    </xdr:from>
    <xdr:ext cx="1028700" cy="223838"/>
    <mc:AlternateContent xmlns:mc="http://schemas.openxmlformats.org/markup-compatibility/2006" xmlns:a14="http://schemas.microsoft.com/office/drawing/2010/main">
      <mc:Choice Requires="a14">
        <xdr:sp macro="" textlink="">
          <xdr:nvSpPr>
            <xdr:cNvPr id="18" name="TextBox 17"/>
            <xdr:cNvSpPr txBox="1"/>
          </xdr:nvSpPr>
          <xdr:spPr>
            <a:xfrm>
              <a:off x="585787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𝑩𝒐𝒏𝒅𝒔</m:t>
                      </m:r>
                    </m:sub>
                  </m:sSub>
                </m:oMath>
              </a14:m>
              <a:r>
                <a:rPr lang="en-US" sz="1200" b="1"/>
                <a:t> </a:t>
              </a:r>
            </a:p>
          </xdr:txBody>
        </xdr:sp>
      </mc:Choice>
      <mc:Fallback xmlns="">
        <xdr:sp macro="" textlink="">
          <xdr:nvSpPr>
            <xdr:cNvPr id="18" name="TextBox 17"/>
            <xdr:cNvSpPr txBox="1"/>
          </xdr:nvSpPr>
          <xdr:spPr>
            <a:xfrm>
              <a:off x="5857875" y="18440400"/>
              <a:ext cx="1028700"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𝒓_𝑩𝒐𝒏𝒅𝒔</a:t>
              </a:r>
              <a:r>
                <a:rPr lang="en-US" sz="1200" b="1"/>
                <a:t> </a:t>
              </a:r>
            </a:p>
          </xdr:txBody>
        </xdr:sp>
      </mc:Fallback>
    </mc:AlternateContent>
    <xdr:clientData/>
  </xdr:oneCellAnchor>
  <xdr:oneCellAnchor>
    <xdr:from>
      <xdr:col>1</xdr:col>
      <xdr:colOff>266700</xdr:colOff>
      <xdr:row>71</xdr:row>
      <xdr:rowOff>209550</xdr:rowOff>
    </xdr:from>
    <xdr:ext cx="400051" cy="223838"/>
    <mc:AlternateContent xmlns:mc="http://schemas.openxmlformats.org/markup-compatibility/2006" xmlns:a14="http://schemas.microsoft.com/office/drawing/2010/main">
      <mc:Choice Requires="a14">
        <xdr:sp macro="" textlink="">
          <xdr:nvSpPr>
            <xdr:cNvPr id="20" name="TextBox 19"/>
            <xdr:cNvSpPr txBox="1"/>
          </xdr:nvSpPr>
          <xdr:spPr>
            <a:xfrm>
              <a:off x="876300" y="1945957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a:t>
              </a:r>
            </a:p>
          </xdr:txBody>
        </xdr:sp>
      </mc:Choice>
      <mc:Fallback xmlns="">
        <xdr:sp macro="" textlink="">
          <xdr:nvSpPr>
            <xdr:cNvPr id="20" name="TextBox 19"/>
            <xdr:cNvSpPr txBox="1"/>
          </xdr:nvSpPr>
          <xdr:spPr>
            <a:xfrm>
              <a:off x="876300" y="1945957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a:t>
              </a:r>
            </a:p>
          </xdr:txBody>
        </xdr:sp>
      </mc:Fallback>
    </mc:AlternateContent>
    <xdr:clientData/>
  </xdr:oneCellAnchor>
  <xdr:oneCellAnchor>
    <xdr:from>
      <xdr:col>1</xdr:col>
      <xdr:colOff>0</xdr:colOff>
      <xdr:row>73</xdr:row>
      <xdr:rowOff>219075</xdr:rowOff>
    </xdr:from>
    <xdr:ext cx="838200" cy="233363"/>
    <mc:AlternateContent xmlns:mc="http://schemas.openxmlformats.org/markup-compatibility/2006" xmlns:a14="http://schemas.microsoft.com/office/drawing/2010/main">
      <mc:Choice Requires="a14">
        <xdr:sp macro="" textlink="">
          <xdr:nvSpPr>
            <xdr:cNvPr id="21" name="TextBox 20"/>
            <xdr:cNvSpPr txBox="1"/>
          </xdr:nvSpPr>
          <xdr:spPr>
            <a:xfrm>
              <a:off x="609600" y="20088225"/>
              <a:ext cx="8382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(1-T) </a:t>
              </a:r>
            </a:p>
          </xdr:txBody>
        </xdr:sp>
      </mc:Choice>
      <mc:Fallback xmlns="">
        <xdr:sp macro="" textlink="">
          <xdr:nvSpPr>
            <xdr:cNvPr id="21" name="TextBox 20"/>
            <xdr:cNvSpPr txBox="1"/>
          </xdr:nvSpPr>
          <xdr:spPr>
            <a:xfrm>
              <a:off x="609600" y="20088225"/>
              <a:ext cx="8382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(1-T) </a:t>
              </a: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19</xdr:col>
      <xdr:colOff>323850</xdr:colOff>
      <xdr:row>39</xdr:row>
      <xdr:rowOff>171450</xdr:rowOff>
    </xdr:to>
    <mc:AlternateContent xmlns:mc="http://schemas.openxmlformats.org/markup-compatibility/2006" xmlns:a14="http://schemas.microsoft.com/office/drawing/2010/main">
      <mc:Choice Requires="a14">
        <xdr:sp macro="" textlink="">
          <xdr:nvSpPr>
            <xdr:cNvPr id="2" name="TextBox 1"/>
            <xdr:cNvSpPr txBox="1"/>
          </xdr:nvSpPr>
          <xdr:spPr>
            <a:xfrm>
              <a:off x="0" y="1"/>
              <a:ext cx="12201525" cy="76009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The cost of preferred</a:t>
              </a:r>
              <a:r>
                <a:rPr lang="en-US" sz="1400" b="1" u="sng" baseline="0">
                  <a:effectLst/>
                  <a:latin typeface="Times New Roman"/>
                  <a:ea typeface="Calibri"/>
                  <a:cs typeface="Arial"/>
                </a:rPr>
                <a:t> stock</a:t>
              </a:r>
              <a:r>
                <a:rPr lang="en-US" sz="1400" b="1" u="sng">
                  <a:effectLst/>
                  <a:latin typeface="Times New Roman"/>
                  <a:ea typeface="Calibri"/>
                  <a:cs typeface="Arial"/>
                </a:rPr>
                <a:t> (r</a:t>
              </a:r>
              <a:r>
                <a:rPr lang="en-US" sz="1400" b="1" u="sng" baseline="-25000">
                  <a:effectLst/>
                  <a:latin typeface="Times New Roman"/>
                  <a:ea typeface="Calibri"/>
                  <a:cs typeface="Arial"/>
                </a:rPr>
                <a:t>p</a:t>
              </a:r>
              <a:r>
                <a:rPr lang="en-US" sz="1400" b="1" u="sng">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r</a:t>
              </a:r>
              <a:r>
                <a:rPr lang="en-US" sz="1600" baseline="-25000">
                  <a:effectLst/>
                  <a:latin typeface="Times New Roman"/>
                  <a:ea typeface="Calibri"/>
                  <a:cs typeface="Arial"/>
                </a:rPr>
                <a:t>p  </a:t>
              </a:r>
              <a:r>
                <a:rPr lang="en-US" sz="1600">
                  <a:effectLst/>
                  <a:latin typeface="Times New Roman"/>
                  <a:ea typeface="Calibri"/>
                  <a:cs typeface="Arial"/>
                </a:rPr>
                <a:t>is the cost the firm must pay on preferred stocks. The rate of return that investors require on the firm’s preferred stocks. </a:t>
              </a:r>
              <a:endParaRPr lang="en-US" sz="16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Remember that dividend of preferred stocks is fixed (similar to debt), but firm can, at its discretion, discontinue such dividends without being faced with bankruptcy (similar to common stock).</a:t>
              </a:r>
              <a:endParaRPr lang="en-US" sz="1600">
                <a:effectLst/>
                <a:latin typeface="+mn-lt"/>
                <a:ea typeface="Calibri"/>
                <a:cs typeface="Arial"/>
              </a:endParaRPr>
            </a:p>
            <a:p>
              <a:pPr marL="171450" marR="0">
                <a:lnSpc>
                  <a:spcPct val="115000"/>
                </a:lnSpc>
                <a:spcBef>
                  <a:spcPts val="0"/>
                </a:spcBef>
                <a:spcAft>
                  <a:spcPts val="0"/>
                </a:spcAft>
                <a:tabLst>
                  <a:tab pos="2355215" algn="l"/>
                </a:tabLst>
              </a:pPr>
              <a:r>
                <a:rPr lang="en-US" sz="1600">
                  <a:solidFill>
                    <a:srgbClr val="FF0000"/>
                  </a:solidFill>
                  <a:effectLst/>
                  <a:latin typeface="Times New Roman"/>
                  <a:ea typeface="Calibri"/>
                  <a:cs typeface="Arial"/>
                </a:rPr>
                <a:t> </a:t>
              </a:r>
              <a:endParaRPr lang="en-US" sz="16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If the firm pays dividends forever, then we can use the TVM technique of perpetuity</a:t>
              </a:r>
              <a:endParaRPr lang="en-US" sz="1600">
                <a:effectLst/>
                <a:latin typeface="+mn-lt"/>
                <a:ea typeface="Calibri"/>
                <a:cs typeface="Arial"/>
              </a:endParaRPr>
            </a:p>
            <a:p>
              <a:pPr marL="457200" marR="0">
                <a:lnSpc>
                  <a:spcPct val="115000"/>
                </a:lnSpc>
                <a:spcBef>
                  <a:spcPts val="0"/>
                </a:spcBef>
                <a:spcAft>
                  <a:spcPts val="0"/>
                </a:spcAft>
              </a:pPr>
              <a:r>
                <a:rPr lang="en-US" sz="1600">
                  <a:effectLst/>
                  <a:latin typeface="Times New Roman"/>
                  <a:ea typeface="Calibri"/>
                  <a:cs typeface="Arial"/>
                </a:rPr>
                <a:t> </a:t>
              </a:r>
              <a:endParaRPr lang="en-US" sz="1600">
                <a:effectLst/>
                <a:latin typeface="+mn-lt"/>
                <a:ea typeface="Calibri"/>
                <a:cs typeface="Arial"/>
              </a:endParaRPr>
            </a:p>
            <a:p>
              <a:pPr marL="171450" marR="0" algn="ctr">
                <a:lnSpc>
                  <a:spcPct val="115000"/>
                </a:lnSpc>
                <a:spcBef>
                  <a:spcPts val="0"/>
                </a:spcBef>
                <a:spcAft>
                  <a:spcPts val="1000"/>
                </a:spcAft>
                <a:tabLst>
                  <a:tab pos="2355215" algn="l"/>
                </a:tabLst>
              </a:pPr>
              <a:r>
                <a:rPr lang="en-US" sz="1600">
                  <a:effectLst/>
                  <a:latin typeface="Times New Roman"/>
                  <a:ea typeface="Calibri"/>
                  <a:cs typeface="Arial"/>
                </a:rPr>
                <a:t/>
              </a:r>
              <a:br>
                <a:rPr lang="en-US" sz="1600">
                  <a:effectLst/>
                  <a:latin typeface="Times New Roman"/>
                  <a:ea typeface="Calibri"/>
                  <a:cs typeface="Arial"/>
                </a:rPr>
              </a:br>
              <a14:m>
                <m:oMath xmlns:m="http://schemas.openxmlformats.org/officeDocument/2006/math">
                  <m:r>
                    <a:rPr lang="en-US" sz="1600" i="1">
                      <a:effectLst/>
                      <a:latin typeface="Cambria Math"/>
                      <a:ea typeface="Calibri"/>
                      <a:cs typeface="Times New Roman"/>
                    </a:rPr>
                    <m:t>𝑃𝑉</m:t>
                  </m:r>
                  <m:r>
                    <a:rPr lang="en-US" sz="1600" i="1">
                      <a:effectLst/>
                      <a:latin typeface="Cambria Math"/>
                      <a:ea typeface="Calibri"/>
                      <a:cs typeface="Times New Roman"/>
                    </a:rPr>
                    <m:t>=</m:t>
                  </m:r>
                  <m:f>
                    <m:fPr>
                      <m:ctrlPr>
                        <a:rPr lang="en-US" sz="1600" i="1">
                          <a:effectLst/>
                          <a:latin typeface="Cambria Math"/>
                          <a:ea typeface="Calibri"/>
                          <a:cs typeface="Times New Roman"/>
                        </a:rPr>
                      </m:ctrlPr>
                    </m:fPr>
                    <m:num>
                      <m:r>
                        <a:rPr lang="en-US" sz="1600" i="1">
                          <a:effectLst/>
                          <a:latin typeface="Cambria Math"/>
                          <a:ea typeface="Calibri"/>
                          <a:cs typeface="Times New Roman"/>
                        </a:rPr>
                        <m:t>𝑃𝑀𝑇</m:t>
                      </m:r>
                    </m:num>
                    <m:den>
                      <m:r>
                        <a:rPr lang="en-US" sz="1600" i="1">
                          <a:effectLst/>
                          <a:latin typeface="Cambria Math"/>
                          <a:ea typeface="Calibri"/>
                          <a:cs typeface="Times New Roman"/>
                        </a:rPr>
                        <m:t>𝐼</m:t>
                      </m:r>
                    </m:den>
                  </m:f>
                </m:oMath>
              </a14:m>
              <a:r>
                <a:rPr lang="en-US" sz="1600">
                  <a:effectLst/>
                  <a:latin typeface="Times New Roman"/>
                  <a:ea typeface="Calibri"/>
                  <a:cs typeface="Arial"/>
                </a:rPr>
                <a:t> </a:t>
              </a:r>
              <a:r>
                <a:rPr lang="en-US" sz="1600">
                  <a:effectLst/>
                  <a:latin typeface="Times New Roman"/>
                  <a:ea typeface="Calibri"/>
                  <a:cs typeface="Times New Roman"/>
                  <a:sym typeface="Wingdings"/>
                </a:rPr>
                <a:t></a:t>
              </a:r>
              <a:r>
                <a:rPr lang="en-US" sz="1600">
                  <a:effectLst/>
                  <a:latin typeface="Times New Roman"/>
                  <a:ea typeface="Calibri"/>
                  <a:cs typeface="Arial"/>
                </a:rPr>
                <a:t> </a:t>
              </a:r>
              <a14:m>
                <m:oMath xmlns:m="http://schemas.openxmlformats.org/officeDocument/2006/math">
                  <m:r>
                    <a:rPr lang="en-US" sz="1600" i="1">
                      <a:effectLst/>
                      <a:latin typeface="Cambria Math"/>
                      <a:ea typeface="Calibri"/>
                      <a:cs typeface="Times New Roman"/>
                    </a:rPr>
                    <m:t>𝐼</m:t>
                  </m:r>
                  <m:r>
                    <a:rPr lang="en-US" sz="1600" i="1">
                      <a:effectLst/>
                      <a:latin typeface="Cambria Math"/>
                      <a:ea typeface="Calibri"/>
                      <a:cs typeface="Times New Roman"/>
                    </a:rPr>
                    <m:t>=</m:t>
                  </m:r>
                  <m:f>
                    <m:fPr>
                      <m:ctrlPr>
                        <a:rPr lang="en-US" sz="1600" i="1">
                          <a:effectLst/>
                          <a:latin typeface="Cambria Math"/>
                          <a:ea typeface="Calibri"/>
                          <a:cs typeface="Times New Roman"/>
                        </a:rPr>
                      </m:ctrlPr>
                    </m:fPr>
                    <m:num>
                      <m:r>
                        <a:rPr lang="en-US" sz="1600" i="1">
                          <a:effectLst/>
                          <a:latin typeface="Cambria Math"/>
                          <a:ea typeface="Calibri"/>
                          <a:cs typeface="Times New Roman"/>
                        </a:rPr>
                        <m:t>𝑃𝑀𝑇</m:t>
                      </m:r>
                    </m:num>
                    <m:den>
                      <m:r>
                        <a:rPr lang="en-US" sz="1600" i="1">
                          <a:effectLst/>
                          <a:latin typeface="Cambria Math"/>
                          <a:ea typeface="Calibri"/>
                          <a:cs typeface="Times New Roman"/>
                        </a:rPr>
                        <m:t>𝑃𝑉</m:t>
                      </m:r>
                    </m:den>
                  </m:f>
                </m:oMath>
              </a14:m>
              <a:r>
                <a:rPr lang="en-US" sz="1600">
                  <a:effectLst/>
                  <a:latin typeface="Times New Roman"/>
                  <a:ea typeface="Times New Roman"/>
                  <a:cs typeface="Arial"/>
                </a:rPr>
                <a:t> . </a:t>
              </a:r>
              <a:r>
                <a:rPr lang="en-US" sz="1600">
                  <a:solidFill>
                    <a:srgbClr val="FF0000"/>
                  </a:solidFill>
                  <a:effectLst/>
                  <a:latin typeface="Times New Roman"/>
                  <a:ea typeface="Times New Roman"/>
                  <a:cs typeface="Arial"/>
                </a:rPr>
                <a:t>Thus, the cost of preferred stock is equal to </a:t>
              </a:r>
              <a14:m>
                <m:oMath xmlns:m="http://schemas.openxmlformats.org/officeDocument/2006/math">
                  <m:sSub>
                    <m:sSubPr>
                      <m:ctrlPr>
                        <a:rPr lang="en-US" sz="1600" i="1">
                          <a:solidFill>
                            <a:srgbClr val="FF0000"/>
                          </a:solidFill>
                          <a:effectLst/>
                          <a:latin typeface="Cambria Math"/>
                          <a:ea typeface="Calibri"/>
                          <a:cs typeface="Times New Roman"/>
                        </a:rPr>
                      </m:ctrlPr>
                    </m:sSubPr>
                    <m:e>
                      <m:r>
                        <a:rPr lang="en-US" sz="1600" i="1">
                          <a:solidFill>
                            <a:srgbClr val="FF0000"/>
                          </a:solidFill>
                          <a:effectLst/>
                          <a:latin typeface="Cambria Math"/>
                          <a:ea typeface="Calibri"/>
                          <a:cs typeface="Times New Roman"/>
                        </a:rPr>
                        <m:t>𝑟</m:t>
                      </m:r>
                    </m:e>
                    <m:sub>
                      <m:r>
                        <a:rPr lang="en-US" sz="1600" i="1">
                          <a:solidFill>
                            <a:srgbClr val="FF0000"/>
                          </a:solidFill>
                          <a:effectLst/>
                          <a:latin typeface="Cambria Math"/>
                          <a:ea typeface="Calibri"/>
                          <a:cs typeface="Times New Roman"/>
                        </a:rPr>
                        <m:t>𝑝</m:t>
                      </m:r>
                    </m:sub>
                  </m:sSub>
                  <m:r>
                    <a:rPr lang="en-US" sz="1600" i="1">
                      <a:solidFill>
                        <a:srgbClr val="FF0000"/>
                      </a:solidFill>
                      <a:effectLst/>
                      <a:latin typeface="Cambria Math"/>
                      <a:ea typeface="Calibri"/>
                      <a:cs typeface="Times New Roman"/>
                    </a:rPr>
                    <m:t>=</m:t>
                  </m:r>
                  <m:f>
                    <m:fPr>
                      <m:ctrlPr>
                        <a:rPr lang="en-US" sz="1600" i="1">
                          <a:solidFill>
                            <a:srgbClr val="FF0000"/>
                          </a:solidFill>
                          <a:effectLst/>
                          <a:latin typeface="Cambria Math"/>
                          <a:ea typeface="Calibri"/>
                          <a:cs typeface="Times New Roman"/>
                        </a:rPr>
                      </m:ctrlPr>
                    </m:fPr>
                    <m:num>
                      <m:r>
                        <a:rPr lang="en-US" sz="1600" i="1">
                          <a:solidFill>
                            <a:srgbClr val="FF0000"/>
                          </a:solidFill>
                          <a:effectLst/>
                          <a:latin typeface="Cambria Math"/>
                          <a:ea typeface="Calibri"/>
                          <a:cs typeface="Times New Roman"/>
                        </a:rPr>
                        <m:t>𝐷</m:t>
                      </m:r>
                    </m:num>
                    <m:den>
                      <m:sSub>
                        <m:sSubPr>
                          <m:ctrlPr>
                            <a:rPr lang="en-US" sz="1600" i="1">
                              <a:solidFill>
                                <a:srgbClr val="FF0000"/>
                              </a:solidFill>
                              <a:effectLst/>
                              <a:latin typeface="Cambria Math"/>
                              <a:ea typeface="Calibri"/>
                              <a:cs typeface="Times New Roman"/>
                            </a:rPr>
                          </m:ctrlPr>
                        </m:sSubPr>
                        <m:e>
                          <m:r>
                            <a:rPr lang="en-US" sz="1600" i="1">
                              <a:solidFill>
                                <a:srgbClr val="FF0000"/>
                              </a:solidFill>
                              <a:effectLst/>
                              <a:latin typeface="Cambria Math"/>
                              <a:ea typeface="Calibri"/>
                              <a:cs typeface="Times New Roman"/>
                            </a:rPr>
                            <m:t>𝑃</m:t>
                          </m:r>
                        </m:e>
                        <m:sub>
                          <m:r>
                            <a:rPr lang="en-US" sz="1600" i="1">
                              <a:solidFill>
                                <a:srgbClr val="FF0000"/>
                              </a:solidFill>
                              <a:effectLst/>
                              <a:latin typeface="Cambria Math"/>
                              <a:ea typeface="Calibri"/>
                              <a:cs typeface="Times New Roman"/>
                            </a:rPr>
                            <m:t>𝑝</m:t>
                          </m:r>
                        </m:sub>
                      </m:sSub>
                    </m:den>
                  </m:f>
                </m:oMath>
              </a14:m>
              <a:endParaRPr lang="en-US" sz="1600">
                <a:effectLst/>
                <a:latin typeface="+mn-lt"/>
                <a:ea typeface="Calibri"/>
                <a:cs typeface="Arial"/>
              </a:endParaRPr>
            </a:p>
            <a:p>
              <a:pPr marL="171450" marR="0" algn="ctr">
                <a:lnSpc>
                  <a:spcPct val="115000"/>
                </a:lnSpc>
                <a:spcBef>
                  <a:spcPts val="0"/>
                </a:spcBef>
                <a:spcAft>
                  <a:spcPts val="1000"/>
                </a:spcAft>
                <a:tabLst>
                  <a:tab pos="2355215" algn="l"/>
                </a:tabLst>
              </a:pPr>
              <a:endParaRPr lang="en-US" sz="1600">
                <a:effectLst/>
                <a:latin typeface="+mn-lt"/>
                <a:ea typeface="Calibri"/>
                <a:cs typeface="Arial"/>
              </a:endParaRPr>
            </a:p>
            <a:p>
              <a:pPr marL="571500" marR="0" indent="-571500">
                <a:lnSpc>
                  <a:spcPct val="115000"/>
                </a:lnSpc>
                <a:spcBef>
                  <a:spcPts val="0"/>
                </a:spcBef>
                <a:spcAft>
                  <a:spcPts val="1000"/>
                </a:spcAft>
                <a:buFont typeface="Wingdings" pitchFamily="2" charset="2"/>
                <a:buChar char="§"/>
                <a:tabLst>
                  <a:tab pos="400050" algn="l"/>
                  <a:tab pos="2355215" algn="l"/>
                </a:tabLst>
              </a:pPr>
              <a:r>
                <a:rPr kumimoji="0" lang="en-US" sz="1600" b="0" i="0" u="none" strike="noStrike" kern="0" cap="none" spc="0" normalizeH="0" baseline="0" noProof="0">
                  <a:ln>
                    <a:noFill/>
                  </a:ln>
                  <a:solidFill>
                    <a:prstClr val="black"/>
                  </a:solidFill>
                  <a:effectLst/>
                  <a:uLnTx/>
                  <a:uFillTx/>
                  <a:latin typeface="Times New Roman"/>
                  <a:ea typeface="Calibri"/>
                  <a:cs typeface="Arial"/>
                </a:rPr>
                <a:t>When firms use investment bankers to help raise new preferred stocks, these bankers charge the firm fees called (floatation cost).</a:t>
              </a:r>
              <a:br>
                <a:rPr kumimoji="0" lang="en-US" sz="1600" b="0" i="0" u="none" strike="noStrike" kern="0" cap="none" spc="0" normalizeH="0" baseline="0" noProof="0">
                  <a:ln>
                    <a:noFill/>
                  </a:ln>
                  <a:solidFill>
                    <a:prstClr val="black"/>
                  </a:solidFill>
                  <a:effectLst/>
                  <a:uLnTx/>
                  <a:uFillTx/>
                  <a:latin typeface="Times New Roman"/>
                  <a:ea typeface="Calibri"/>
                  <a:cs typeface="Arial"/>
                </a:rPr>
              </a:br>
              <a:r>
                <a:rPr kumimoji="0" lang="en-US" sz="1600" b="0" i="0" u="none" strike="noStrike" kern="0" cap="none" spc="0" normalizeH="0" baseline="0" noProof="0">
                  <a:ln>
                    <a:noFill/>
                  </a:ln>
                  <a:solidFill>
                    <a:prstClr val="black"/>
                  </a:solidFill>
                  <a:effectLst/>
                  <a:uLnTx/>
                  <a:uFillTx/>
                  <a:latin typeface="Times New Roman"/>
                  <a:ea typeface="Calibri"/>
                  <a:cs typeface="Arial"/>
                </a:rPr>
                <a:t>Thus, when valuing  preferred stock, floation cost must be included because if not, it would reduce investors' required rate of return.</a:t>
              </a:r>
            </a:p>
            <a:p>
              <a:pPr marL="571500" marR="0" indent="-571500">
                <a:lnSpc>
                  <a:spcPct val="115000"/>
                </a:lnSpc>
                <a:spcBef>
                  <a:spcPts val="0"/>
                </a:spcBef>
                <a:spcAft>
                  <a:spcPts val="1000"/>
                </a:spcAft>
                <a:tabLst>
                  <a:tab pos="400050" algn="l"/>
                  <a:tab pos="2355215" algn="l"/>
                </a:tabLst>
              </a:pPr>
              <a:r>
                <a:rPr kumimoji="0" lang="en-US" sz="1600" b="0" i="0" u="none" strike="noStrike" kern="0" cap="none" spc="0" normalizeH="0" baseline="0" noProof="0">
                  <a:ln>
                    <a:noFill/>
                  </a:ln>
                  <a:solidFill>
                    <a:srgbClr val="FF0000"/>
                  </a:solidFill>
                  <a:effectLst/>
                  <a:uLnTx/>
                  <a:uFillTx/>
                  <a:latin typeface="Times New Roman"/>
                  <a:ea typeface="Times New Roman"/>
                  <a:cs typeface="Arial"/>
                </a:rPr>
                <a:t>	 - Thus, the cost of preferred stock is equal to </a:t>
              </a:r>
              <a14:m>
                <m:oMath xmlns:m="http://schemas.openxmlformats.org/officeDocument/2006/math">
                  <m:sSub>
                    <m:sSubPr>
                      <m:ctrlPr>
                        <a:rPr kumimoji="0" lang="en-US" sz="1600" b="0" i="1" u="none" strike="noStrike" kern="0" cap="none" spc="0" normalizeH="0" baseline="0" noProof="0">
                          <a:ln>
                            <a:noFill/>
                          </a:ln>
                          <a:solidFill>
                            <a:srgbClr val="FF0000"/>
                          </a:solidFill>
                          <a:effectLst/>
                          <a:uLnTx/>
                          <a:uFillTx/>
                          <a:latin typeface="Cambria Math"/>
                          <a:ea typeface="Calibri"/>
                          <a:cs typeface="Times New Roman"/>
                        </a:rPr>
                      </m:ctrlPr>
                    </m:sSubPr>
                    <m:e>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𝑟</m:t>
                      </m:r>
                    </m:e>
                    <m:sub>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𝑝</m:t>
                      </m:r>
                    </m:sub>
                  </m:sSub>
                  <m:r>
                    <a:rPr kumimoji="0" lang="en-US" sz="1600" b="0" i="1" u="none" strike="noStrike" kern="0" cap="none" spc="0" normalizeH="0" baseline="0" noProof="0">
                      <a:ln>
                        <a:noFill/>
                      </a:ln>
                      <a:solidFill>
                        <a:srgbClr val="FF0000"/>
                      </a:solidFill>
                      <a:effectLst/>
                      <a:uLnTx/>
                      <a:uFillTx/>
                      <a:latin typeface="Cambria Math"/>
                      <a:ea typeface="Calibri"/>
                      <a:cs typeface="Times New Roman"/>
                    </a:rPr>
                    <m:t>=</m:t>
                  </m:r>
                  <m:f>
                    <m:fPr>
                      <m:ctrlPr>
                        <a:rPr kumimoji="0" lang="en-US" sz="1600" b="0" i="1" u="none" strike="noStrike" kern="0" cap="none" spc="0" normalizeH="0" baseline="0" noProof="0">
                          <a:ln>
                            <a:noFill/>
                          </a:ln>
                          <a:solidFill>
                            <a:srgbClr val="FF0000"/>
                          </a:solidFill>
                          <a:effectLst/>
                          <a:uLnTx/>
                          <a:uFillTx/>
                          <a:latin typeface="Cambria Math"/>
                          <a:ea typeface="Calibri"/>
                          <a:cs typeface="Times New Roman"/>
                        </a:rPr>
                      </m:ctrlPr>
                    </m:fPr>
                    <m:num>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𝐷</m:t>
                      </m:r>
                    </m:num>
                    <m:den>
                      <m:sSub>
                        <m:sSubPr>
                          <m:ctrlPr>
                            <a:rPr kumimoji="0" lang="en-US" sz="1600" b="0" i="1" u="none" strike="noStrike" kern="0" cap="none" spc="0" normalizeH="0" baseline="0" noProof="0">
                              <a:ln>
                                <a:noFill/>
                              </a:ln>
                              <a:solidFill>
                                <a:srgbClr val="FF0000"/>
                              </a:solidFill>
                              <a:effectLst/>
                              <a:uLnTx/>
                              <a:uFillTx/>
                              <a:latin typeface="Cambria Math"/>
                              <a:ea typeface="Calibri"/>
                              <a:cs typeface="Times New Roman"/>
                            </a:rPr>
                          </m:ctrlPr>
                        </m:sSubPr>
                        <m:e>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𝑃</m:t>
                          </m:r>
                        </m:e>
                        <m:sub>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𝑝</m:t>
                          </m:r>
                        </m:sub>
                      </m:sSub>
                      <m:r>
                        <a:rPr kumimoji="0" lang="en-US" sz="1600" b="0" i="1" u="none" strike="noStrike" kern="0" cap="none" spc="0" normalizeH="0" baseline="0" noProof="0">
                          <a:ln>
                            <a:noFill/>
                          </a:ln>
                          <a:solidFill>
                            <a:srgbClr val="FF0000"/>
                          </a:solidFill>
                          <a:effectLst/>
                          <a:uLnTx/>
                          <a:uFillTx/>
                          <a:latin typeface="Cambria Math"/>
                          <a:ea typeface="Calibri"/>
                          <a:cs typeface="Times New Roman"/>
                        </a:rPr>
                        <m:t>(</m:t>
                      </m:r>
                      <m:r>
                        <a:rPr kumimoji="0" lang="en-US" sz="1600" b="0" i="1" u="none" strike="noStrike" kern="0" cap="none" spc="0" normalizeH="0" baseline="0" noProof="0">
                          <a:ln>
                            <a:noFill/>
                          </a:ln>
                          <a:solidFill>
                            <a:srgbClr val="FF0000"/>
                          </a:solidFill>
                          <a:effectLst/>
                          <a:uLnTx/>
                          <a:uFillTx/>
                          <a:latin typeface="Cambria Math"/>
                          <a:ea typeface="Calibri"/>
                          <a:cs typeface="Times New Roman"/>
                        </a:rPr>
                        <m:t>1</m:t>
                      </m:r>
                      <m:r>
                        <a:rPr kumimoji="0" lang="en-US" sz="1600" b="0" i="1" u="none" strike="noStrike" kern="0" cap="none" spc="0" normalizeH="0" baseline="0" noProof="0">
                          <a:ln>
                            <a:noFill/>
                          </a:ln>
                          <a:solidFill>
                            <a:srgbClr val="FF0000"/>
                          </a:solidFill>
                          <a:effectLst/>
                          <a:uLnTx/>
                          <a:uFillTx/>
                          <a:latin typeface="Cambria Math"/>
                          <a:ea typeface="Calibri"/>
                          <a:cs typeface="Times New Roman"/>
                        </a:rPr>
                        <m:t>−</m:t>
                      </m:r>
                      <m:r>
                        <a:rPr kumimoji="0" lang="en-US" sz="1600" b="0" i="1" u="none" strike="noStrike" kern="0" cap="none" spc="0" normalizeH="0" baseline="0" noProof="0">
                          <a:ln>
                            <a:noFill/>
                          </a:ln>
                          <a:solidFill>
                            <a:srgbClr val="FF0000"/>
                          </a:solidFill>
                          <a:effectLst/>
                          <a:uLnTx/>
                          <a:uFillTx/>
                          <a:latin typeface="Cambria Math"/>
                          <a:ea typeface="Calibri"/>
                          <a:cs typeface="Times New Roman"/>
                        </a:rPr>
                        <m:t>𝐹</m:t>
                      </m:r>
                      <m:r>
                        <a:rPr kumimoji="0" lang="en-US" sz="1600" b="0" i="1" u="none" strike="noStrike" kern="0" cap="none" spc="0" normalizeH="0" baseline="0" noProof="0">
                          <a:ln>
                            <a:noFill/>
                          </a:ln>
                          <a:solidFill>
                            <a:srgbClr val="FF0000"/>
                          </a:solidFill>
                          <a:effectLst/>
                          <a:uLnTx/>
                          <a:uFillTx/>
                          <a:latin typeface="Cambria Math"/>
                          <a:ea typeface="Calibri"/>
                          <a:cs typeface="Times New Roman"/>
                        </a:rPr>
                        <m:t>)</m:t>
                      </m:r>
                    </m:den>
                  </m:f>
                </m:oMath>
              </a14:m>
              <a:r>
                <a:rPr lang="en-US" sz="1600">
                  <a:effectLst/>
                  <a:latin typeface="+mn-lt"/>
                  <a:ea typeface="Calibri"/>
                  <a:cs typeface="Arial"/>
                </a:rPr>
                <a:t> where F is the percentage of flotation cost</a:t>
              </a:r>
              <a:r>
                <a:rPr lang="en-US" sz="1600" baseline="0">
                  <a:effectLst/>
                  <a:latin typeface="+mn-lt"/>
                  <a:ea typeface="Calibri"/>
                  <a:cs typeface="Arial"/>
                </a:rPr>
                <a:t> and P(1-F) is the </a:t>
              </a:r>
              <a:r>
                <a:rPr lang="en-US" sz="1600" b="1" baseline="0">
                  <a:effectLst/>
                  <a:latin typeface="+mn-lt"/>
                  <a:ea typeface="Calibri"/>
                  <a:cs typeface="Arial"/>
                </a:rPr>
                <a:t>net price per share investors' receieve</a:t>
              </a:r>
              <a:r>
                <a:rPr lang="en-US" sz="1600" baseline="0">
                  <a:effectLst/>
                  <a:latin typeface="+mn-lt"/>
                  <a:ea typeface="Calibri"/>
                  <a:cs typeface="Arial"/>
                </a:rPr>
                <a:t>. </a:t>
              </a:r>
            </a:p>
            <a:p>
              <a:pPr marL="571500" marR="0" indent="-571500">
                <a:lnSpc>
                  <a:spcPct val="115000"/>
                </a:lnSpc>
                <a:spcBef>
                  <a:spcPts val="0"/>
                </a:spcBef>
                <a:spcAft>
                  <a:spcPts val="1000"/>
                </a:spcAft>
                <a:tabLst>
                  <a:tab pos="400050" algn="l"/>
                  <a:tab pos="2355215" algn="l"/>
                </a:tabLst>
              </a:pPr>
              <a:r>
                <a:rPr lang="en-US" sz="1600" baseline="0">
                  <a:effectLst/>
                  <a:latin typeface="+mn-lt"/>
                  <a:ea typeface="Calibri"/>
                  <a:cs typeface="Arial"/>
                </a:rPr>
                <a:t>	- Note that adjusting for flotation cost will raise the required rate of return to cover such cost. Otherwise investors will earn less return than required.</a:t>
              </a: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r>
                <a:rPr lang="en-US" sz="1600" b="1" i="1" baseline="0">
                  <a:effectLst/>
                  <a:latin typeface="+mn-lt"/>
                  <a:ea typeface="Calibri"/>
                  <a:cs typeface="Arial"/>
                </a:rPr>
                <a:t>Also, we can do the same thing for debt if there are floation costs. We just lower the received price by the floation cost Vb(1-F).</a:t>
              </a:r>
            </a:p>
            <a:p>
              <a:pPr marL="571500" marR="0" indent="-571500">
                <a:lnSpc>
                  <a:spcPct val="115000"/>
                </a:lnSpc>
                <a:spcBef>
                  <a:spcPts val="0"/>
                </a:spcBef>
                <a:spcAft>
                  <a:spcPts val="1000"/>
                </a:spcAft>
                <a:tabLst>
                  <a:tab pos="400050" algn="l"/>
                  <a:tab pos="2355215" algn="l"/>
                </a:tabLst>
              </a:pPr>
              <a:endParaRPr lang="en-US" sz="1600" b="1"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xdr:txBody>
        </xdr:sp>
      </mc:Choice>
      <mc:Fallback xmlns="">
        <xdr:sp macro="" textlink="">
          <xdr:nvSpPr>
            <xdr:cNvPr id="2" name="TextBox 1"/>
            <xdr:cNvSpPr txBox="1"/>
          </xdr:nvSpPr>
          <xdr:spPr>
            <a:xfrm>
              <a:off x="0" y="1"/>
              <a:ext cx="12201525" cy="76009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The cost of preferred</a:t>
              </a:r>
              <a:r>
                <a:rPr lang="en-US" sz="1400" b="1" u="sng" baseline="0">
                  <a:effectLst/>
                  <a:latin typeface="Times New Roman"/>
                  <a:ea typeface="Calibri"/>
                  <a:cs typeface="Arial"/>
                </a:rPr>
                <a:t> stock</a:t>
              </a:r>
              <a:r>
                <a:rPr lang="en-US" sz="1400" b="1" u="sng">
                  <a:effectLst/>
                  <a:latin typeface="Times New Roman"/>
                  <a:ea typeface="Calibri"/>
                  <a:cs typeface="Arial"/>
                </a:rPr>
                <a:t> (r</a:t>
              </a:r>
              <a:r>
                <a:rPr lang="en-US" sz="1400" b="1" u="sng" baseline="-25000">
                  <a:effectLst/>
                  <a:latin typeface="Times New Roman"/>
                  <a:ea typeface="Calibri"/>
                  <a:cs typeface="Arial"/>
                </a:rPr>
                <a:t>p</a:t>
              </a:r>
              <a:r>
                <a:rPr lang="en-US" sz="1400" b="1" u="sng">
                  <a:effectLst/>
                  <a:latin typeface="Times New Roman"/>
                  <a:ea typeface="Calibri"/>
                  <a:cs typeface="Arial"/>
                </a:rPr>
                <a:t>): </a:t>
              </a:r>
              <a:endParaRPr lang="en-US" sz="1400">
                <a:effectLst/>
                <a:latin typeface="+mn-lt"/>
                <a:ea typeface="Calibri"/>
                <a:cs typeface="Arial"/>
              </a:endParaRPr>
            </a:p>
            <a:p>
              <a:pPr marL="0" marR="0">
                <a:lnSpc>
                  <a:spcPct val="115000"/>
                </a:lnSpc>
                <a:spcBef>
                  <a:spcPts val="0"/>
                </a:spcBef>
                <a:spcAft>
                  <a:spcPts val="1000"/>
                </a:spcAft>
                <a:tabLst>
                  <a:tab pos="2355215" algn="l"/>
                </a:tabLst>
              </a:pPr>
              <a:r>
                <a:rPr lang="en-US" sz="1600">
                  <a:effectLst/>
                  <a:latin typeface="Times New Roman"/>
                  <a:ea typeface="Calibri"/>
                  <a:cs typeface="Arial"/>
                </a:rPr>
                <a:t>r</a:t>
              </a:r>
              <a:r>
                <a:rPr lang="en-US" sz="1600" baseline="-25000">
                  <a:effectLst/>
                  <a:latin typeface="Times New Roman"/>
                  <a:ea typeface="Calibri"/>
                  <a:cs typeface="Arial"/>
                </a:rPr>
                <a:t>p  </a:t>
              </a:r>
              <a:r>
                <a:rPr lang="en-US" sz="1600">
                  <a:effectLst/>
                  <a:latin typeface="Times New Roman"/>
                  <a:ea typeface="Calibri"/>
                  <a:cs typeface="Arial"/>
                </a:rPr>
                <a:t>is the cost the firm must pay on preferred stocks. The rate of return that investors require on the firm’s preferred stocks. </a:t>
              </a:r>
              <a:endParaRPr lang="en-US" sz="16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Remember that dividend of preferred stocks is fixed (similar to debt), but firm can, at its discretion, discontinue such dividends without being faced with bankruptcy (similar to common stock).</a:t>
              </a:r>
              <a:endParaRPr lang="en-US" sz="1600">
                <a:effectLst/>
                <a:latin typeface="+mn-lt"/>
                <a:ea typeface="Calibri"/>
                <a:cs typeface="Arial"/>
              </a:endParaRPr>
            </a:p>
            <a:p>
              <a:pPr marL="171450" marR="0">
                <a:lnSpc>
                  <a:spcPct val="115000"/>
                </a:lnSpc>
                <a:spcBef>
                  <a:spcPts val="0"/>
                </a:spcBef>
                <a:spcAft>
                  <a:spcPts val="0"/>
                </a:spcAft>
                <a:tabLst>
                  <a:tab pos="2355215" algn="l"/>
                </a:tabLst>
              </a:pPr>
              <a:r>
                <a:rPr lang="en-US" sz="1600">
                  <a:solidFill>
                    <a:srgbClr val="FF0000"/>
                  </a:solidFill>
                  <a:effectLst/>
                  <a:latin typeface="Times New Roman"/>
                  <a:ea typeface="Calibri"/>
                  <a:cs typeface="Arial"/>
                </a:rPr>
                <a:t> </a:t>
              </a:r>
              <a:endParaRPr lang="en-US" sz="1600">
                <a:effectLst/>
                <a:latin typeface="+mn-lt"/>
                <a:ea typeface="Calibri"/>
                <a:cs typeface="Arial"/>
              </a:endParaRPr>
            </a:p>
            <a:p>
              <a:pPr marL="1143000" marR="0" lvl="2" indent="-228600">
                <a:lnSpc>
                  <a:spcPct val="115000"/>
                </a:lnSpc>
                <a:spcBef>
                  <a:spcPts val="0"/>
                </a:spcBef>
                <a:spcAft>
                  <a:spcPts val="0"/>
                </a:spcAft>
                <a:buFont typeface="Symbol"/>
                <a:buChar char=""/>
                <a:tabLst>
                  <a:tab pos="2355215" algn="l"/>
                </a:tabLst>
              </a:pPr>
              <a:r>
                <a:rPr lang="en-US" sz="1600">
                  <a:effectLst/>
                  <a:latin typeface="Times New Roman"/>
                  <a:ea typeface="Calibri"/>
                  <a:cs typeface="Arial"/>
                </a:rPr>
                <a:t>If the firm pays dividends forever, then we can use the TVM technique of perpetuity</a:t>
              </a:r>
              <a:endParaRPr lang="en-US" sz="1600">
                <a:effectLst/>
                <a:latin typeface="+mn-lt"/>
                <a:ea typeface="Calibri"/>
                <a:cs typeface="Arial"/>
              </a:endParaRPr>
            </a:p>
            <a:p>
              <a:pPr marL="457200" marR="0">
                <a:lnSpc>
                  <a:spcPct val="115000"/>
                </a:lnSpc>
                <a:spcBef>
                  <a:spcPts val="0"/>
                </a:spcBef>
                <a:spcAft>
                  <a:spcPts val="0"/>
                </a:spcAft>
              </a:pPr>
              <a:r>
                <a:rPr lang="en-US" sz="1600">
                  <a:effectLst/>
                  <a:latin typeface="Times New Roman"/>
                  <a:ea typeface="Calibri"/>
                  <a:cs typeface="Arial"/>
                </a:rPr>
                <a:t> </a:t>
              </a:r>
              <a:endParaRPr lang="en-US" sz="1600">
                <a:effectLst/>
                <a:latin typeface="+mn-lt"/>
                <a:ea typeface="Calibri"/>
                <a:cs typeface="Arial"/>
              </a:endParaRPr>
            </a:p>
            <a:p>
              <a:pPr marL="171450" marR="0" algn="ctr">
                <a:lnSpc>
                  <a:spcPct val="115000"/>
                </a:lnSpc>
                <a:spcBef>
                  <a:spcPts val="0"/>
                </a:spcBef>
                <a:spcAft>
                  <a:spcPts val="1000"/>
                </a:spcAft>
                <a:tabLst>
                  <a:tab pos="2355215" algn="l"/>
                </a:tabLst>
              </a:pPr>
              <a:r>
                <a:rPr lang="en-US" sz="1600">
                  <a:effectLst/>
                  <a:latin typeface="Times New Roman"/>
                  <a:ea typeface="Calibri"/>
                  <a:cs typeface="Arial"/>
                </a:rPr>
                <a:t/>
              </a:r>
              <a:br>
                <a:rPr lang="en-US" sz="1600">
                  <a:effectLst/>
                  <a:latin typeface="Times New Roman"/>
                  <a:ea typeface="Calibri"/>
                  <a:cs typeface="Arial"/>
                </a:rPr>
              </a:br>
              <a:r>
                <a:rPr lang="en-US" sz="1600" i="0">
                  <a:effectLst/>
                  <a:latin typeface="Cambria Math"/>
                  <a:ea typeface="Calibri"/>
                  <a:cs typeface="Times New Roman"/>
                </a:rPr>
                <a:t>𝑃𝑉=𝑃𝑀𝑇/𝐼</a:t>
              </a:r>
              <a:r>
                <a:rPr lang="en-US" sz="1600">
                  <a:effectLst/>
                  <a:latin typeface="Times New Roman"/>
                  <a:ea typeface="Calibri"/>
                  <a:cs typeface="Arial"/>
                </a:rPr>
                <a:t> </a:t>
              </a:r>
              <a:r>
                <a:rPr lang="en-US" sz="1600">
                  <a:effectLst/>
                  <a:latin typeface="Times New Roman"/>
                  <a:ea typeface="Calibri"/>
                  <a:cs typeface="Times New Roman"/>
                  <a:sym typeface="Wingdings"/>
                </a:rPr>
                <a:t></a:t>
              </a:r>
              <a:r>
                <a:rPr lang="en-US" sz="1600">
                  <a:effectLst/>
                  <a:latin typeface="Times New Roman"/>
                  <a:ea typeface="Calibri"/>
                  <a:cs typeface="Arial"/>
                </a:rPr>
                <a:t> </a:t>
              </a:r>
              <a:r>
                <a:rPr lang="en-US" sz="1600" i="0">
                  <a:effectLst/>
                  <a:latin typeface="Cambria Math"/>
                  <a:ea typeface="Calibri"/>
                  <a:cs typeface="Times New Roman"/>
                </a:rPr>
                <a:t>𝐼=𝑃𝑀𝑇/𝑃𝑉</a:t>
              </a:r>
              <a:r>
                <a:rPr lang="en-US" sz="1600">
                  <a:effectLst/>
                  <a:latin typeface="Times New Roman"/>
                  <a:ea typeface="Times New Roman"/>
                  <a:cs typeface="Arial"/>
                </a:rPr>
                <a:t> . </a:t>
              </a:r>
              <a:r>
                <a:rPr lang="en-US" sz="1600">
                  <a:solidFill>
                    <a:srgbClr val="FF0000"/>
                  </a:solidFill>
                  <a:effectLst/>
                  <a:latin typeface="Times New Roman"/>
                  <a:ea typeface="Times New Roman"/>
                  <a:cs typeface="Arial"/>
                </a:rPr>
                <a:t>Thus, the cost of preferred stock is equal to </a:t>
              </a:r>
              <a:r>
                <a:rPr lang="en-US" sz="1600" i="0">
                  <a:solidFill>
                    <a:srgbClr val="FF0000"/>
                  </a:solidFill>
                  <a:effectLst/>
                  <a:latin typeface="Cambria Math"/>
                  <a:ea typeface="Calibri"/>
                  <a:cs typeface="Times New Roman"/>
                </a:rPr>
                <a:t>𝑟_𝑝=𝐷/𝑃_𝑝 </a:t>
              </a:r>
              <a:endParaRPr lang="en-US" sz="1600">
                <a:effectLst/>
                <a:latin typeface="+mn-lt"/>
                <a:ea typeface="Calibri"/>
                <a:cs typeface="Arial"/>
              </a:endParaRPr>
            </a:p>
            <a:p>
              <a:pPr marL="171450" marR="0" algn="ctr">
                <a:lnSpc>
                  <a:spcPct val="115000"/>
                </a:lnSpc>
                <a:spcBef>
                  <a:spcPts val="0"/>
                </a:spcBef>
                <a:spcAft>
                  <a:spcPts val="1000"/>
                </a:spcAft>
                <a:tabLst>
                  <a:tab pos="2355215" algn="l"/>
                </a:tabLst>
              </a:pPr>
              <a:endParaRPr lang="en-US" sz="1600">
                <a:effectLst/>
                <a:latin typeface="+mn-lt"/>
                <a:ea typeface="Calibri"/>
                <a:cs typeface="Arial"/>
              </a:endParaRPr>
            </a:p>
            <a:p>
              <a:pPr marL="571500" marR="0" indent="-571500">
                <a:lnSpc>
                  <a:spcPct val="115000"/>
                </a:lnSpc>
                <a:spcBef>
                  <a:spcPts val="0"/>
                </a:spcBef>
                <a:spcAft>
                  <a:spcPts val="1000"/>
                </a:spcAft>
                <a:buFont typeface="Wingdings" pitchFamily="2" charset="2"/>
                <a:buChar char="§"/>
                <a:tabLst>
                  <a:tab pos="400050" algn="l"/>
                  <a:tab pos="2355215" algn="l"/>
                </a:tabLst>
              </a:pPr>
              <a:r>
                <a:rPr kumimoji="0" lang="en-US" sz="1600" b="0" i="0" u="none" strike="noStrike" kern="0" cap="none" spc="0" normalizeH="0" baseline="0" noProof="0">
                  <a:ln>
                    <a:noFill/>
                  </a:ln>
                  <a:solidFill>
                    <a:prstClr val="black"/>
                  </a:solidFill>
                  <a:effectLst/>
                  <a:uLnTx/>
                  <a:uFillTx/>
                  <a:latin typeface="Times New Roman"/>
                  <a:ea typeface="Calibri"/>
                  <a:cs typeface="Arial"/>
                </a:rPr>
                <a:t>When firms use investment bankers to help raise new preferred stocks, these bankers charge the firm fees called (floatation cost).</a:t>
              </a:r>
              <a:br>
                <a:rPr kumimoji="0" lang="en-US" sz="1600" b="0" i="0" u="none" strike="noStrike" kern="0" cap="none" spc="0" normalizeH="0" baseline="0" noProof="0">
                  <a:ln>
                    <a:noFill/>
                  </a:ln>
                  <a:solidFill>
                    <a:prstClr val="black"/>
                  </a:solidFill>
                  <a:effectLst/>
                  <a:uLnTx/>
                  <a:uFillTx/>
                  <a:latin typeface="Times New Roman"/>
                  <a:ea typeface="Calibri"/>
                  <a:cs typeface="Arial"/>
                </a:rPr>
              </a:br>
              <a:r>
                <a:rPr kumimoji="0" lang="en-US" sz="1600" b="0" i="0" u="none" strike="noStrike" kern="0" cap="none" spc="0" normalizeH="0" baseline="0" noProof="0">
                  <a:ln>
                    <a:noFill/>
                  </a:ln>
                  <a:solidFill>
                    <a:prstClr val="black"/>
                  </a:solidFill>
                  <a:effectLst/>
                  <a:uLnTx/>
                  <a:uFillTx/>
                  <a:latin typeface="Times New Roman"/>
                  <a:ea typeface="Calibri"/>
                  <a:cs typeface="Arial"/>
                </a:rPr>
                <a:t>Thus, when valuing  preferred stock, floation cost must be included because if not, it would reduce investors' required rate of return.</a:t>
              </a:r>
            </a:p>
            <a:p>
              <a:pPr marL="571500" marR="0" indent="-571500">
                <a:lnSpc>
                  <a:spcPct val="115000"/>
                </a:lnSpc>
                <a:spcBef>
                  <a:spcPts val="0"/>
                </a:spcBef>
                <a:spcAft>
                  <a:spcPts val="1000"/>
                </a:spcAft>
                <a:tabLst>
                  <a:tab pos="400050" algn="l"/>
                  <a:tab pos="2355215" algn="l"/>
                </a:tabLst>
              </a:pPr>
              <a:r>
                <a:rPr kumimoji="0" lang="en-US" sz="1600" b="0" i="0" u="none" strike="noStrike" kern="0" cap="none" spc="0" normalizeH="0" baseline="0" noProof="0">
                  <a:ln>
                    <a:noFill/>
                  </a:ln>
                  <a:solidFill>
                    <a:srgbClr val="FF0000"/>
                  </a:solidFill>
                  <a:effectLst/>
                  <a:uLnTx/>
                  <a:uFillTx/>
                  <a:latin typeface="Times New Roman"/>
                  <a:ea typeface="Times New Roman"/>
                  <a:cs typeface="Arial"/>
                </a:rPr>
                <a:t>	 - Thus, the cost of preferred stock is equal to </a:t>
              </a:r>
              <a:r>
                <a:rPr kumimoji="0" lang="en-US" sz="1600" b="0" i="0" u="none" strike="noStrike" kern="0" cap="none" spc="0" normalizeH="0" baseline="0" noProof="0">
                  <a:ln>
                    <a:noFill/>
                  </a:ln>
                  <a:solidFill>
                    <a:srgbClr val="FF0000"/>
                  </a:solidFill>
                  <a:effectLst/>
                  <a:uLnTx/>
                  <a:uFillTx/>
                  <a:latin typeface="Cambria Math"/>
                  <a:ea typeface="Calibri"/>
                  <a:cs typeface="Times New Roman"/>
                </a:rPr>
                <a:t>𝑟_𝑝=𝐷/(𝑃_𝑝 (1−𝐹))</a:t>
              </a:r>
              <a:r>
                <a:rPr lang="en-US" sz="1600">
                  <a:effectLst/>
                  <a:latin typeface="+mn-lt"/>
                  <a:ea typeface="Calibri"/>
                  <a:cs typeface="Arial"/>
                </a:rPr>
                <a:t> where F is the percentage of flotation cost</a:t>
              </a:r>
              <a:r>
                <a:rPr lang="en-US" sz="1600" baseline="0">
                  <a:effectLst/>
                  <a:latin typeface="+mn-lt"/>
                  <a:ea typeface="Calibri"/>
                  <a:cs typeface="Arial"/>
                </a:rPr>
                <a:t> and P(1-F) is the </a:t>
              </a:r>
              <a:r>
                <a:rPr lang="en-US" sz="1600" b="1" baseline="0">
                  <a:effectLst/>
                  <a:latin typeface="+mn-lt"/>
                  <a:ea typeface="Calibri"/>
                  <a:cs typeface="Arial"/>
                </a:rPr>
                <a:t>net price per share investors' receieve</a:t>
              </a:r>
              <a:r>
                <a:rPr lang="en-US" sz="1600" baseline="0">
                  <a:effectLst/>
                  <a:latin typeface="+mn-lt"/>
                  <a:ea typeface="Calibri"/>
                  <a:cs typeface="Arial"/>
                </a:rPr>
                <a:t>. </a:t>
              </a:r>
            </a:p>
            <a:p>
              <a:pPr marL="571500" marR="0" indent="-571500">
                <a:lnSpc>
                  <a:spcPct val="115000"/>
                </a:lnSpc>
                <a:spcBef>
                  <a:spcPts val="0"/>
                </a:spcBef>
                <a:spcAft>
                  <a:spcPts val="1000"/>
                </a:spcAft>
                <a:tabLst>
                  <a:tab pos="400050" algn="l"/>
                  <a:tab pos="2355215" algn="l"/>
                </a:tabLst>
              </a:pPr>
              <a:r>
                <a:rPr lang="en-US" sz="1600" baseline="0">
                  <a:effectLst/>
                  <a:latin typeface="+mn-lt"/>
                  <a:ea typeface="Calibri"/>
                  <a:cs typeface="Arial"/>
                </a:rPr>
                <a:t>	- Note that adjusting for flotation cost will raise the required rate of return to cover such cost. Otherwise investors will earn less return than required.</a:t>
              </a: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r>
                <a:rPr lang="en-US" sz="1600" b="1" i="1" baseline="0">
                  <a:effectLst/>
                  <a:latin typeface="+mn-lt"/>
                  <a:ea typeface="Calibri"/>
                  <a:cs typeface="Arial"/>
                </a:rPr>
                <a:t>Also, we can do the same thing for debt if there are floation costs. We just lower the received price by the floation cost Vb(1-F).</a:t>
              </a:r>
            </a:p>
            <a:p>
              <a:pPr marL="571500" marR="0" indent="-571500">
                <a:lnSpc>
                  <a:spcPct val="115000"/>
                </a:lnSpc>
                <a:spcBef>
                  <a:spcPts val="0"/>
                </a:spcBef>
                <a:spcAft>
                  <a:spcPts val="1000"/>
                </a:spcAft>
                <a:tabLst>
                  <a:tab pos="400050" algn="l"/>
                  <a:tab pos="2355215" algn="l"/>
                </a:tabLst>
              </a:pPr>
              <a:endParaRPr lang="en-US" sz="1600" b="1"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a:p>
              <a:pPr marL="571500" marR="0" indent="-571500">
                <a:lnSpc>
                  <a:spcPct val="115000"/>
                </a:lnSpc>
                <a:spcBef>
                  <a:spcPts val="0"/>
                </a:spcBef>
                <a:spcAft>
                  <a:spcPts val="1000"/>
                </a:spcAft>
                <a:tabLst>
                  <a:tab pos="400050" algn="l"/>
                  <a:tab pos="2355215" algn="l"/>
                </a:tabLst>
              </a:pPr>
              <a:endParaRPr lang="en-US" sz="1600" baseline="0">
                <a:effectLst/>
                <a:latin typeface="+mn-lt"/>
                <a:ea typeface="Calibri"/>
                <a:cs typeface="Arial"/>
              </a:endParaRPr>
            </a:p>
          </xdr:txBody>
        </xdr:sp>
      </mc:Fallback>
    </mc:AlternateContent>
    <xdr:clientData/>
  </xdr:twoCellAnchor>
  <xdr:twoCellAnchor>
    <xdr:from>
      <xdr:col>0</xdr:col>
      <xdr:colOff>0</xdr:colOff>
      <xdr:row>42</xdr:row>
      <xdr:rowOff>0</xdr:rowOff>
    </xdr:from>
    <xdr:to>
      <xdr:col>19</xdr:col>
      <xdr:colOff>323850</xdr:colOff>
      <xdr:row>47</xdr:row>
      <xdr:rowOff>0</xdr:rowOff>
    </xdr:to>
    <xdr:sp macro="" textlink="">
      <xdr:nvSpPr>
        <xdr:cNvPr id="5" name="TextBox 4"/>
        <xdr:cNvSpPr txBox="1"/>
      </xdr:nvSpPr>
      <xdr:spPr>
        <a:xfrm>
          <a:off x="0" y="3429000"/>
          <a:ext cx="12201525" cy="952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Example : look back on the balance sheet. </a:t>
          </a:r>
          <a:endParaRPr lang="en-US" sz="1400">
            <a:effectLst/>
            <a:latin typeface="+mn-lt"/>
            <a:ea typeface="Calibri"/>
            <a:cs typeface="Arial"/>
          </a:endParaRPr>
        </a:p>
        <a:p>
          <a:r>
            <a:rPr lang="en-US" sz="1400" b="1">
              <a:solidFill>
                <a:schemeClr val="dk1"/>
              </a:solidFill>
              <a:effectLst/>
              <a:latin typeface="Times New Roman"/>
              <a:ea typeface="Calibri"/>
              <a:cs typeface="Arial"/>
            </a:rPr>
            <a:t>If a firm plans to pays $10 annual dividends on a preferred stock forever, what is the cost of preferred stock given that its preferred stock is selling at $97.50 per?</a:t>
          </a:r>
        </a:p>
        <a:p>
          <a:pPr marL="0" marR="0">
            <a:lnSpc>
              <a:spcPct val="115000"/>
            </a:lnSpc>
            <a:spcBef>
              <a:spcPts val="0"/>
            </a:spcBef>
            <a:spcAft>
              <a:spcPts val="0"/>
            </a:spcAft>
            <a:tabLst>
              <a:tab pos="2355215" algn="l"/>
            </a:tabLst>
          </a:pPr>
          <a:endParaRPr lang="en-US" sz="1400" b="1">
            <a:solidFill>
              <a:schemeClr val="dk1"/>
            </a:solidFill>
            <a:effectLst/>
            <a:latin typeface="Times New Roman"/>
            <a:ea typeface="Calibri"/>
            <a:cs typeface="Arial"/>
          </a:endParaRPr>
        </a:p>
        <a:p>
          <a:pPr marL="0" marR="0">
            <a:lnSpc>
              <a:spcPct val="115000"/>
            </a:lnSpc>
            <a:spcBef>
              <a:spcPts val="0"/>
            </a:spcBef>
            <a:spcAft>
              <a:spcPts val="1000"/>
            </a:spcAft>
          </a:pPr>
          <a:endParaRPr lang="en-US" sz="1400" b="1">
            <a:solidFill>
              <a:schemeClr val="dk1"/>
            </a:solidFill>
            <a:effectLst/>
            <a:latin typeface="Times New Roman"/>
            <a:ea typeface="Calibri"/>
            <a:cs typeface="Arial"/>
          </a:endParaRPr>
        </a:p>
      </xdr:txBody>
    </xdr:sp>
    <xdr:clientData/>
  </xdr:twoCellAnchor>
  <xdr:twoCellAnchor>
    <xdr:from>
      <xdr:col>0</xdr:col>
      <xdr:colOff>0</xdr:colOff>
      <xdr:row>59</xdr:row>
      <xdr:rowOff>190499</xdr:rowOff>
    </xdr:from>
    <xdr:to>
      <xdr:col>19</xdr:col>
      <xdr:colOff>323850</xdr:colOff>
      <xdr:row>65</xdr:row>
      <xdr:rowOff>161924</xdr:rowOff>
    </xdr:to>
    <xdr:sp macro="" textlink="">
      <xdr:nvSpPr>
        <xdr:cNvPr id="4" name="TextBox 3"/>
        <xdr:cNvSpPr txBox="1"/>
      </xdr:nvSpPr>
      <xdr:spPr>
        <a:xfrm>
          <a:off x="0" y="9725024"/>
          <a:ext cx="12201525" cy="1114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tabLst>
              <a:tab pos="2355215" algn="l"/>
            </a:tabLst>
          </a:pPr>
          <a:r>
            <a:rPr lang="en-US" sz="1400" b="1" u="sng">
              <a:effectLst/>
              <a:latin typeface="Times New Roman"/>
              <a:ea typeface="Calibri"/>
              <a:cs typeface="Arial"/>
            </a:rPr>
            <a:t>Example : </a:t>
          </a:r>
          <a:endParaRPr lang="en-US" sz="1400" b="1">
            <a:solidFill>
              <a:schemeClr val="dk1"/>
            </a:solidFill>
            <a:effectLst/>
            <a:latin typeface="Times New Roman"/>
            <a:ea typeface="Calibri"/>
            <a:cs typeface="Arial"/>
          </a:endParaRPr>
        </a:p>
        <a:p>
          <a:pPr marL="0" marR="0">
            <a:lnSpc>
              <a:spcPct val="115000"/>
            </a:lnSpc>
            <a:spcBef>
              <a:spcPts val="0"/>
            </a:spcBef>
            <a:spcAft>
              <a:spcPts val="1000"/>
            </a:spcAft>
          </a:pPr>
          <a:r>
            <a:rPr lang="en-US" sz="1400">
              <a:solidFill>
                <a:schemeClr val="dk1"/>
              </a:solidFill>
              <a:effectLst/>
              <a:latin typeface="+mn-lt"/>
              <a:ea typeface="+mn-ea"/>
              <a:cs typeface="+mn-cs"/>
            </a:rPr>
            <a:t>If the company were to sell a new preferred issue at $75, it would incur a flotation cost of 4.00% of the price paid by investors.  What is the company's cost of preferred stock if the preferred dividend is $8.50.</a:t>
          </a:r>
          <a:endParaRPr lang="en-US" sz="1400" b="1">
            <a:solidFill>
              <a:schemeClr val="dk1"/>
            </a:solidFill>
            <a:effectLst/>
            <a:latin typeface="Times New Roman"/>
            <a:ea typeface="Calibri"/>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104775</xdr:colOff>
      <xdr:row>2</xdr:row>
      <xdr:rowOff>104775</xdr:rowOff>
    </xdr:to>
    <xdr:sp macro="" textlink="">
      <xdr:nvSpPr>
        <xdr:cNvPr id="2" name="TextBox 1"/>
        <xdr:cNvSpPr txBox="1"/>
      </xdr:nvSpPr>
      <xdr:spPr>
        <a:xfrm>
          <a:off x="0" y="0"/>
          <a:ext cx="12296775" cy="485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0"/>
            </a:spcAft>
            <a:tabLst>
              <a:tab pos="2355215" algn="l"/>
            </a:tabLst>
          </a:pPr>
          <a:r>
            <a:rPr lang="en-US" sz="1600">
              <a:effectLst/>
              <a:latin typeface="Cambria Math"/>
              <a:ea typeface="Times New Roman"/>
              <a:cs typeface="Times New Roman"/>
            </a:rPr>
            <a:t>Calcuating weights</a:t>
          </a:r>
          <a:r>
            <a:rPr lang="en-US" sz="1600" baseline="0">
              <a:effectLst/>
              <a:latin typeface="Cambria Math"/>
              <a:ea typeface="Times New Roman"/>
              <a:cs typeface="Times New Roman"/>
            </a:rPr>
            <a:t> u</a:t>
          </a:r>
          <a:r>
            <a:rPr lang="en-US" sz="1600">
              <a:effectLst/>
              <a:latin typeface="Cambria Math"/>
              <a:ea typeface="Times New Roman"/>
              <a:cs typeface="Times New Roman"/>
            </a:rPr>
            <a:t>sing the</a:t>
          </a:r>
          <a:r>
            <a:rPr lang="en-US" sz="1600" baseline="0">
              <a:effectLst/>
              <a:latin typeface="Cambria Math"/>
              <a:ea typeface="Times New Roman"/>
              <a:cs typeface="Times New Roman"/>
            </a:rPr>
            <a:t> book values and market values</a:t>
          </a:r>
          <a:endParaRPr kumimoji="0" lang="en-US" sz="1600" b="0" i="0" u="none" strike="noStrike" kern="0" cap="none" spc="0" normalizeH="0" baseline="0">
            <a:ln>
              <a:noFill/>
            </a:ln>
            <a:solidFill>
              <a:prstClr val="black"/>
            </a:solidFill>
            <a:effectLst/>
            <a:uLnTx/>
            <a:uFillTx/>
            <a:latin typeface="Times New Roman"/>
            <a:ea typeface="Calibri"/>
            <a:cs typeface="Arial"/>
          </a:endParaRPr>
        </a:p>
      </xdr:txBody>
    </xdr:sp>
    <xdr:clientData/>
  </xdr:twoCellAnchor>
  <xdr:oneCellAnchor>
    <xdr:from>
      <xdr:col>17</xdr:col>
      <xdr:colOff>95250</xdr:colOff>
      <xdr:row>9</xdr:row>
      <xdr:rowOff>161925</xdr:rowOff>
    </xdr:from>
    <xdr:ext cx="457200" cy="264560"/>
    <mc:AlternateContent xmlns:mc="http://schemas.openxmlformats.org/markup-compatibility/2006" xmlns:a14="http://schemas.microsoft.com/office/drawing/2010/main">
      <mc:Choice Requires="a14">
        <xdr:sp macro="" textlink="">
          <xdr:nvSpPr>
            <xdr:cNvPr id="7" name="TextBox 6"/>
            <xdr:cNvSpPr txBox="1"/>
          </xdr:nvSpPr>
          <xdr:spPr>
            <a:xfrm>
              <a:off x="10458450" y="21526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7" name="TextBox 6"/>
            <xdr:cNvSpPr txBox="1"/>
          </xdr:nvSpPr>
          <xdr:spPr>
            <a:xfrm>
              <a:off x="10458450" y="21526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17</xdr:col>
      <xdr:colOff>104775</xdr:colOff>
      <xdr:row>11</xdr:row>
      <xdr:rowOff>0</xdr:rowOff>
    </xdr:from>
    <xdr:ext cx="457200" cy="274947"/>
    <mc:AlternateContent xmlns:mc="http://schemas.openxmlformats.org/markup-compatibility/2006" xmlns:a14="http://schemas.microsoft.com/office/drawing/2010/main">
      <mc:Choice Requires="a14">
        <xdr:sp macro="" textlink="">
          <xdr:nvSpPr>
            <xdr:cNvPr id="8" name="TextBox 7"/>
            <xdr:cNvSpPr txBox="1"/>
          </xdr:nvSpPr>
          <xdr:spPr>
            <a:xfrm>
              <a:off x="10467975" y="240030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8" name="TextBox 7"/>
            <xdr:cNvSpPr txBox="1"/>
          </xdr:nvSpPr>
          <xdr:spPr>
            <a:xfrm>
              <a:off x="10467975" y="240030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17</xdr:col>
      <xdr:colOff>28575</xdr:colOff>
      <xdr:row>13</xdr:row>
      <xdr:rowOff>123825</xdr:rowOff>
    </xdr:from>
    <xdr:ext cx="457200" cy="264560"/>
    <mc:AlternateContent xmlns:mc="http://schemas.openxmlformats.org/markup-compatibility/2006" xmlns:a14="http://schemas.microsoft.com/office/drawing/2010/main">
      <mc:Choice Requires="a14">
        <xdr:sp macro="" textlink="">
          <xdr:nvSpPr>
            <xdr:cNvPr id="9" name="TextBox 8"/>
            <xdr:cNvSpPr txBox="1"/>
          </xdr:nvSpPr>
          <xdr:spPr>
            <a:xfrm>
              <a:off x="10391775" y="29241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9" name="TextBox 8"/>
            <xdr:cNvSpPr txBox="1"/>
          </xdr:nvSpPr>
          <xdr:spPr>
            <a:xfrm>
              <a:off x="10391775" y="29241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oneCellAnchor>
    <xdr:from>
      <xdr:col>17</xdr:col>
      <xdr:colOff>95250</xdr:colOff>
      <xdr:row>29</xdr:row>
      <xdr:rowOff>161925</xdr:rowOff>
    </xdr:from>
    <xdr:ext cx="457200" cy="264560"/>
    <mc:AlternateContent xmlns:mc="http://schemas.openxmlformats.org/markup-compatibility/2006">
      <mc:Choice xmlns:a14="http://schemas.microsoft.com/office/drawing/2010/main" Requires="a14">
        <xdr:sp macro="" textlink="">
          <xdr:nvSpPr>
            <xdr:cNvPr id="15" name="TextBox 14"/>
            <xdr:cNvSpPr txBox="1"/>
          </xdr:nvSpPr>
          <xdr:spPr>
            <a:xfrm>
              <a:off x="10458450" y="19621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dr:sp macro="" textlink="">
          <xdr:nvSpPr>
            <xdr:cNvPr id="15" name="TextBox 14"/>
            <xdr:cNvSpPr txBox="1"/>
          </xdr:nvSpPr>
          <xdr:spPr>
            <a:xfrm>
              <a:off x="10458450" y="19621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17</xdr:col>
      <xdr:colOff>104775</xdr:colOff>
      <xdr:row>31</xdr:row>
      <xdr:rowOff>0</xdr:rowOff>
    </xdr:from>
    <xdr:ext cx="457200" cy="274947"/>
    <mc:AlternateContent xmlns:mc="http://schemas.openxmlformats.org/markup-compatibility/2006">
      <mc:Choice xmlns:a14="http://schemas.microsoft.com/office/drawing/2010/main" Requires="a14">
        <xdr:sp macro="" textlink="">
          <xdr:nvSpPr>
            <xdr:cNvPr id="16" name="TextBox 15"/>
            <xdr:cNvSpPr txBox="1"/>
          </xdr:nvSpPr>
          <xdr:spPr>
            <a:xfrm>
              <a:off x="10467975" y="220980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dr:sp macro="" textlink="">
          <xdr:nvSpPr>
            <xdr:cNvPr id="16" name="TextBox 15"/>
            <xdr:cNvSpPr txBox="1"/>
          </xdr:nvSpPr>
          <xdr:spPr>
            <a:xfrm>
              <a:off x="10467975" y="220980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17</xdr:col>
      <xdr:colOff>28575</xdr:colOff>
      <xdr:row>33</xdr:row>
      <xdr:rowOff>123825</xdr:rowOff>
    </xdr:from>
    <xdr:ext cx="457200" cy="264560"/>
    <mc:AlternateContent xmlns:mc="http://schemas.openxmlformats.org/markup-compatibility/2006">
      <mc:Choice xmlns:a14="http://schemas.microsoft.com/office/drawing/2010/main" Requires="a14">
        <xdr:sp macro="" textlink="">
          <xdr:nvSpPr>
            <xdr:cNvPr id="17" name="TextBox 16"/>
            <xdr:cNvSpPr txBox="1"/>
          </xdr:nvSpPr>
          <xdr:spPr>
            <a:xfrm>
              <a:off x="10391775" y="27336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dr:sp macro="" textlink="">
          <xdr:nvSpPr>
            <xdr:cNvPr id="17" name="TextBox 16"/>
            <xdr:cNvSpPr txBox="1"/>
          </xdr:nvSpPr>
          <xdr:spPr>
            <a:xfrm>
              <a:off x="10391775" y="27336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104774</xdr:colOff>
      <xdr:row>10</xdr:row>
      <xdr:rowOff>4762</xdr:rowOff>
    </xdr:from>
    <xdr:ext cx="609601" cy="264560"/>
    <mc:AlternateContent xmlns:mc="http://schemas.openxmlformats.org/markup-compatibility/2006" xmlns:a14="http://schemas.microsoft.com/office/drawing/2010/main">
      <mc:Choice Requires="a14">
        <xdr:sp macro="" textlink="">
          <xdr:nvSpPr>
            <xdr:cNvPr id="14" name="TextBox 13"/>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𝑑</m:t>
                      </m:r>
                    </m:sub>
                  </m:sSub>
                </m:oMath>
              </a14:m>
              <a:r>
                <a:rPr lang="en-US" sz="1100"/>
                <a:t> (1-T)    </a:t>
              </a:r>
            </a:p>
          </xdr:txBody>
        </xdr:sp>
      </mc:Choice>
      <mc:Fallback xmlns="">
        <xdr:sp macro="" textlink="">
          <xdr:nvSpPr>
            <xdr:cNvPr id="14" name="TextBox 13"/>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𝑟_𝑑</a:t>
              </a:r>
              <a:r>
                <a:rPr lang="en-US" sz="1100"/>
                <a:t> (1-T)    </a:t>
              </a:r>
            </a:p>
          </xdr:txBody>
        </xdr:sp>
      </mc:Fallback>
    </mc:AlternateContent>
    <xdr:clientData/>
  </xdr:oneCellAnchor>
  <xdr:oneCellAnchor>
    <xdr:from>
      <xdr:col>3</xdr:col>
      <xdr:colOff>200025</xdr:colOff>
      <xdr:row>10</xdr:row>
      <xdr:rowOff>0</xdr:rowOff>
    </xdr:from>
    <xdr:ext cx="457200" cy="264560"/>
    <mc:AlternateContent xmlns:mc="http://schemas.openxmlformats.org/markup-compatibility/2006" xmlns:a14="http://schemas.microsoft.com/office/drawing/2010/main">
      <mc:Choice Requires="a14">
        <xdr:sp macro="" textlink="">
          <xdr:nvSpPr>
            <xdr:cNvPr id="15" name="TextBox 14"/>
            <xdr:cNvSpPr txBox="1"/>
          </xdr:nvSpPr>
          <xdr:spPr>
            <a:xfrm>
              <a:off x="1419225" y="4095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15" name="TextBox 14"/>
            <xdr:cNvSpPr txBox="1"/>
          </xdr:nvSpPr>
          <xdr:spPr>
            <a:xfrm>
              <a:off x="1419225" y="40957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5</xdr:col>
      <xdr:colOff>142874</xdr:colOff>
      <xdr:row>10</xdr:row>
      <xdr:rowOff>0</xdr:rowOff>
    </xdr:from>
    <xdr:ext cx="495301" cy="274947"/>
    <mc:AlternateContent xmlns:mc="http://schemas.openxmlformats.org/markup-compatibility/2006" xmlns:a14="http://schemas.microsoft.com/office/drawing/2010/main">
      <mc:Choice Requires="a14">
        <xdr:sp macro="" textlink="">
          <xdr:nvSpPr>
            <xdr:cNvPr id="16" name="TextBox 15"/>
            <xdr:cNvSpPr txBox="1"/>
          </xdr:nvSpPr>
          <xdr:spPr>
            <a:xfrm>
              <a:off x="3190874" y="2657475"/>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𝑝</m:t>
                      </m:r>
                    </m:sub>
                  </m:sSub>
                </m:oMath>
              </a14:m>
              <a:r>
                <a:rPr lang="en-US" sz="1100"/>
                <a:t>    </a:t>
              </a:r>
            </a:p>
          </xdr:txBody>
        </xdr:sp>
      </mc:Choice>
      <mc:Fallback xmlns="">
        <xdr:sp macro="" textlink="">
          <xdr:nvSpPr>
            <xdr:cNvPr id="16" name="TextBox 15"/>
            <xdr:cNvSpPr txBox="1"/>
          </xdr:nvSpPr>
          <xdr:spPr>
            <a:xfrm>
              <a:off x="3190874" y="2657475"/>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𝑟_𝑝</a:t>
              </a:r>
              <a:r>
                <a:rPr lang="en-US" sz="1100"/>
                <a:t>    </a:t>
              </a:r>
            </a:p>
          </xdr:txBody>
        </xdr:sp>
      </mc:Fallback>
    </mc:AlternateContent>
    <xdr:clientData/>
  </xdr:oneCellAnchor>
  <xdr:oneCellAnchor>
    <xdr:from>
      <xdr:col>7</xdr:col>
      <xdr:colOff>76200</xdr:colOff>
      <xdr:row>10</xdr:row>
      <xdr:rowOff>0</xdr:rowOff>
    </xdr:from>
    <xdr:ext cx="457200" cy="274947"/>
    <mc:AlternateContent xmlns:mc="http://schemas.openxmlformats.org/markup-compatibility/2006" xmlns:a14="http://schemas.microsoft.com/office/drawing/2010/main">
      <mc:Choice Requires="a14">
        <xdr:sp macro="" textlink="">
          <xdr:nvSpPr>
            <xdr:cNvPr id="17" name="TextBox 16"/>
            <xdr:cNvSpPr txBox="1"/>
          </xdr:nvSpPr>
          <xdr:spPr>
            <a:xfrm>
              <a:off x="3781425" y="17492663"/>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17" name="TextBox 16"/>
            <xdr:cNvSpPr txBox="1"/>
          </xdr:nvSpPr>
          <xdr:spPr>
            <a:xfrm>
              <a:off x="3781425" y="17492663"/>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9</xdr:col>
      <xdr:colOff>57150</xdr:colOff>
      <xdr:row>9</xdr:row>
      <xdr:rowOff>285750</xdr:rowOff>
    </xdr:from>
    <xdr:ext cx="581026" cy="264560"/>
    <mc:AlternateContent xmlns:mc="http://schemas.openxmlformats.org/markup-compatibility/2006" xmlns:a14="http://schemas.microsoft.com/office/drawing/2010/main">
      <mc:Choice Requires="a14">
        <xdr:sp macro="" textlink="">
          <xdr:nvSpPr>
            <xdr:cNvPr id="18" name="TextBox 17"/>
            <xdr:cNvSpPr txBox="1"/>
          </xdr:nvSpPr>
          <xdr:spPr>
            <a:xfrm>
              <a:off x="5543550" y="2476500"/>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𝑠</m:t>
                      </m:r>
                    </m:sub>
                  </m:sSub>
                </m:oMath>
              </a14:m>
              <a:r>
                <a:rPr lang="en-US" sz="1100"/>
                <a:t>        </a:t>
              </a:r>
            </a:p>
          </xdr:txBody>
        </xdr:sp>
      </mc:Choice>
      <mc:Fallback xmlns="">
        <xdr:sp macro="" textlink="">
          <xdr:nvSpPr>
            <xdr:cNvPr id="18" name="TextBox 17"/>
            <xdr:cNvSpPr txBox="1"/>
          </xdr:nvSpPr>
          <xdr:spPr>
            <a:xfrm>
              <a:off x="5543550" y="2476500"/>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𝑟_𝑠</a:t>
              </a:r>
              <a:r>
                <a:rPr lang="en-US" sz="1100"/>
                <a:t>        </a:t>
              </a:r>
            </a:p>
          </xdr:txBody>
        </xdr:sp>
      </mc:Fallback>
    </mc:AlternateContent>
    <xdr:clientData/>
  </xdr:oneCellAnchor>
  <xdr:oneCellAnchor>
    <xdr:from>
      <xdr:col>11</xdr:col>
      <xdr:colOff>142875</xdr:colOff>
      <xdr:row>10</xdr:row>
      <xdr:rowOff>0</xdr:rowOff>
    </xdr:from>
    <xdr:ext cx="457200" cy="264560"/>
    <mc:AlternateContent xmlns:mc="http://schemas.openxmlformats.org/markup-compatibility/2006" xmlns:a14="http://schemas.microsoft.com/office/drawing/2010/main">
      <mc:Choice Requires="a14">
        <xdr:sp macro="" textlink="">
          <xdr:nvSpPr>
            <xdr:cNvPr id="19" name="TextBox 18"/>
            <xdr:cNvSpPr txBox="1"/>
          </xdr:nvSpPr>
          <xdr:spPr>
            <a:xfrm>
              <a:off x="5819775" y="17511713"/>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19" name="TextBox 18"/>
            <xdr:cNvSpPr txBox="1"/>
          </xdr:nvSpPr>
          <xdr:spPr>
            <a:xfrm>
              <a:off x="5819775" y="17511713"/>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oneCellAnchor>
    <xdr:from>
      <xdr:col>0</xdr:col>
      <xdr:colOff>9524</xdr:colOff>
      <xdr:row>3</xdr:row>
      <xdr:rowOff>0</xdr:rowOff>
    </xdr:from>
    <xdr:ext cx="400051" cy="223838"/>
    <mc:AlternateContent xmlns:mc="http://schemas.openxmlformats.org/markup-compatibility/2006" xmlns:a14="http://schemas.microsoft.com/office/drawing/2010/main">
      <mc:Choice Requires="a14">
        <xdr:sp macro="" textlink="">
          <xdr:nvSpPr>
            <xdr:cNvPr id="50" name="TextBox 49"/>
            <xdr:cNvSpPr txBox="1"/>
          </xdr:nvSpPr>
          <xdr:spPr>
            <a:xfrm>
              <a:off x="95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a:t>
              </a:r>
            </a:p>
          </xdr:txBody>
        </xdr:sp>
      </mc:Choice>
      <mc:Fallback xmlns="">
        <xdr:sp macro="" textlink="">
          <xdr:nvSpPr>
            <xdr:cNvPr id="50" name="TextBox 49"/>
            <xdr:cNvSpPr txBox="1"/>
          </xdr:nvSpPr>
          <xdr:spPr>
            <a:xfrm>
              <a:off x="95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a:t>
              </a:r>
            </a:p>
          </xdr:txBody>
        </xdr:sp>
      </mc:Fallback>
    </mc:AlternateContent>
    <xdr:clientData/>
  </xdr:oneCellAnchor>
  <xdr:oneCellAnchor>
    <xdr:from>
      <xdr:col>0</xdr:col>
      <xdr:colOff>0</xdr:colOff>
      <xdr:row>4</xdr:row>
      <xdr:rowOff>0</xdr:rowOff>
    </xdr:from>
    <xdr:ext cx="400051" cy="223838"/>
    <mc:AlternateContent xmlns:mc="http://schemas.openxmlformats.org/markup-compatibility/2006" xmlns:a14="http://schemas.microsoft.com/office/drawing/2010/main">
      <mc:Choice Requires="a14">
        <xdr:sp macro="" textlink="">
          <xdr:nvSpPr>
            <xdr:cNvPr id="51" name="TextBox 50"/>
            <xdr:cNvSpPr txBox="1"/>
          </xdr:nvSpPr>
          <xdr:spPr>
            <a:xfrm>
              <a:off x="0" y="571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𝒅</m:t>
                      </m:r>
                    </m:sub>
                  </m:sSub>
                </m:oMath>
              </a14:m>
              <a:r>
                <a:rPr lang="en-US" sz="1200" b="1"/>
                <a:t> </a:t>
              </a:r>
            </a:p>
          </xdr:txBody>
        </xdr:sp>
      </mc:Choice>
      <mc:Fallback xmlns="">
        <xdr:sp macro="" textlink="">
          <xdr:nvSpPr>
            <xdr:cNvPr id="51" name="TextBox 50"/>
            <xdr:cNvSpPr txBox="1"/>
          </xdr:nvSpPr>
          <xdr:spPr>
            <a:xfrm>
              <a:off x="0" y="571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𝒓_𝒅</a:t>
              </a:r>
              <a:r>
                <a:rPr lang="en-US" sz="1200" b="1"/>
                <a:t> </a:t>
              </a:r>
            </a:p>
          </xdr:txBody>
        </xdr:sp>
      </mc:Fallback>
    </mc:AlternateContent>
    <xdr:clientData/>
  </xdr:oneCellAnchor>
  <xdr:oneCellAnchor>
    <xdr:from>
      <xdr:col>0</xdr:col>
      <xdr:colOff>0</xdr:colOff>
      <xdr:row>5</xdr:row>
      <xdr:rowOff>9525</xdr:rowOff>
    </xdr:from>
    <xdr:ext cx="400051" cy="223838"/>
    <mc:AlternateContent xmlns:mc="http://schemas.openxmlformats.org/markup-compatibility/2006" xmlns:a14="http://schemas.microsoft.com/office/drawing/2010/main">
      <mc:Choice Requires="a14">
        <xdr:sp macro="" textlink="">
          <xdr:nvSpPr>
            <xdr:cNvPr id="52" name="TextBox 51"/>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𝒅</m:t>
                      </m:r>
                    </m:sub>
                  </m:sSub>
                </m:oMath>
              </a14:m>
              <a:r>
                <a:rPr lang="en-US" sz="1200" b="1"/>
                <a:t> </a:t>
              </a:r>
            </a:p>
          </xdr:txBody>
        </xdr:sp>
      </mc:Choice>
      <mc:Fallback xmlns="">
        <xdr:sp macro="" textlink="">
          <xdr:nvSpPr>
            <xdr:cNvPr id="52" name="TextBox 51"/>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𝑾_𝒅</a:t>
              </a:r>
              <a:r>
                <a:rPr lang="en-US" sz="1200" b="1"/>
                <a:t> </a:t>
              </a:r>
            </a:p>
          </xdr:txBody>
        </xdr:sp>
      </mc:Fallback>
    </mc:AlternateContent>
    <xdr:clientData/>
  </xdr:oneCellAnchor>
  <xdr:oneCellAnchor>
    <xdr:from>
      <xdr:col>0</xdr:col>
      <xdr:colOff>0</xdr:colOff>
      <xdr:row>5</xdr:row>
      <xdr:rowOff>180975</xdr:rowOff>
    </xdr:from>
    <xdr:ext cx="400051" cy="223838"/>
    <mc:AlternateContent xmlns:mc="http://schemas.openxmlformats.org/markup-compatibility/2006" xmlns:a14="http://schemas.microsoft.com/office/drawing/2010/main">
      <mc:Choice Requires="a14">
        <xdr:sp macro="" textlink="">
          <xdr:nvSpPr>
            <xdr:cNvPr id="54" name="TextBox 53"/>
            <xdr:cNvSpPr txBox="1"/>
          </xdr:nvSpPr>
          <xdr:spPr>
            <a:xfrm>
              <a:off x="0" y="131445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𝒅</m:t>
                      </m:r>
                    </m:sub>
                  </m:sSub>
                </m:oMath>
              </a14:m>
              <a:r>
                <a:rPr lang="en-US" sz="1200" b="1"/>
                <a:t> </a:t>
              </a:r>
            </a:p>
          </xdr:txBody>
        </xdr:sp>
      </mc:Choice>
      <mc:Fallback xmlns="">
        <xdr:sp macro="" textlink="">
          <xdr:nvSpPr>
            <xdr:cNvPr id="54" name="TextBox 53"/>
            <xdr:cNvSpPr txBox="1"/>
          </xdr:nvSpPr>
          <xdr:spPr>
            <a:xfrm>
              <a:off x="0" y="131445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𝑾_𝒅</a:t>
              </a:r>
              <a:r>
                <a:rPr lang="en-US" sz="1200" b="1"/>
                <a:t> </a:t>
              </a:r>
            </a:p>
          </xdr:txBody>
        </xdr:sp>
      </mc:Fallback>
    </mc:AlternateContent>
    <xdr:clientData/>
  </xdr:oneCellAnchor>
  <xdr:oneCellAnchor>
    <xdr:from>
      <xdr:col>6</xdr:col>
      <xdr:colOff>9524</xdr:colOff>
      <xdr:row>3</xdr:row>
      <xdr:rowOff>0</xdr:rowOff>
    </xdr:from>
    <xdr:ext cx="400051" cy="223838"/>
    <mc:AlternateContent xmlns:mc="http://schemas.openxmlformats.org/markup-compatibility/2006" xmlns:a14="http://schemas.microsoft.com/office/drawing/2010/main">
      <mc:Choice Requires="a14">
        <xdr:sp macro="" textlink="">
          <xdr:nvSpPr>
            <xdr:cNvPr id="55" name="TextBox 54"/>
            <xdr:cNvSpPr txBox="1"/>
          </xdr:nvSpPr>
          <xdr:spPr>
            <a:xfrm>
              <a:off x="24479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𝒑</m:t>
                      </m:r>
                    </m:sub>
                  </m:sSub>
                </m:oMath>
              </a14:m>
              <a:r>
                <a:rPr lang="en-US" sz="1200" b="1"/>
                <a:t> </a:t>
              </a:r>
            </a:p>
          </xdr:txBody>
        </xdr:sp>
      </mc:Choice>
      <mc:Fallback xmlns="">
        <xdr:sp macro="" textlink="">
          <xdr:nvSpPr>
            <xdr:cNvPr id="55" name="TextBox 54"/>
            <xdr:cNvSpPr txBox="1"/>
          </xdr:nvSpPr>
          <xdr:spPr>
            <a:xfrm>
              <a:off x="24479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𝒓_𝒑</a:t>
              </a:r>
              <a:r>
                <a:rPr lang="en-US" sz="1200" b="1"/>
                <a:t> </a:t>
              </a:r>
            </a:p>
          </xdr:txBody>
        </xdr:sp>
      </mc:Fallback>
    </mc:AlternateContent>
    <xdr:clientData/>
  </xdr:oneCellAnchor>
  <xdr:oneCellAnchor>
    <xdr:from>
      <xdr:col>6</xdr:col>
      <xdr:colOff>0</xdr:colOff>
      <xdr:row>4</xdr:row>
      <xdr:rowOff>9525</xdr:rowOff>
    </xdr:from>
    <xdr:ext cx="400051" cy="223838"/>
    <mc:AlternateContent xmlns:mc="http://schemas.openxmlformats.org/markup-compatibility/2006" xmlns:a14="http://schemas.microsoft.com/office/drawing/2010/main">
      <mc:Choice Requires="a14">
        <xdr:sp macro="" textlink="">
          <xdr:nvSpPr>
            <xdr:cNvPr id="57" name="TextBox 56"/>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𝒑</m:t>
                      </m:r>
                    </m:sub>
                  </m:sSub>
                </m:oMath>
              </a14:m>
              <a:r>
                <a:rPr lang="en-US" sz="1200" b="1"/>
                <a:t> </a:t>
              </a:r>
            </a:p>
          </xdr:txBody>
        </xdr:sp>
      </mc:Choice>
      <mc:Fallback xmlns="">
        <xdr:sp macro="" textlink="">
          <xdr:nvSpPr>
            <xdr:cNvPr id="57" name="TextBox 56"/>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𝑾_𝒑</a:t>
              </a:r>
              <a:r>
                <a:rPr lang="en-US" sz="1200" b="1"/>
                <a:t> </a:t>
              </a:r>
            </a:p>
          </xdr:txBody>
        </xdr:sp>
      </mc:Fallback>
    </mc:AlternateContent>
    <xdr:clientData/>
  </xdr:oneCellAnchor>
  <xdr:oneCellAnchor>
    <xdr:from>
      <xdr:col>6</xdr:col>
      <xdr:colOff>0</xdr:colOff>
      <xdr:row>5</xdr:row>
      <xdr:rowOff>0</xdr:rowOff>
    </xdr:from>
    <xdr:ext cx="400051" cy="223838"/>
    <mc:AlternateContent xmlns:mc="http://schemas.openxmlformats.org/markup-compatibility/2006" xmlns:a14="http://schemas.microsoft.com/office/drawing/2010/main">
      <mc:Choice Requires="a14">
        <xdr:sp macro="" textlink="">
          <xdr:nvSpPr>
            <xdr:cNvPr id="58" name="TextBox 57"/>
            <xdr:cNvSpPr txBox="1"/>
          </xdr:nvSpPr>
          <xdr:spPr>
            <a:xfrm>
              <a:off x="0" y="952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𝒑</m:t>
                      </m:r>
                    </m:sub>
                  </m:sSub>
                </m:oMath>
              </a14:m>
              <a:r>
                <a:rPr lang="en-US" sz="1200" b="1"/>
                <a:t> </a:t>
              </a:r>
            </a:p>
          </xdr:txBody>
        </xdr:sp>
      </mc:Choice>
      <mc:Fallback xmlns="">
        <xdr:sp macro="" textlink="">
          <xdr:nvSpPr>
            <xdr:cNvPr id="58" name="TextBox 57"/>
            <xdr:cNvSpPr txBox="1"/>
          </xdr:nvSpPr>
          <xdr:spPr>
            <a:xfrm>
              <a:off x="0" y="952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𝑾_𝒑</a:t>
              </a:r>
              <a:r>
                <a:rPr lang="en-US" sz="1200" b="1"/>
                <a:t> </a:t>
              </a:r>
            </a:p>
          </xdr:txBody>
        </xdr:sp>
      </mc:Fallback>
    </mc:AlternateContent>
    <xdr:clientData/>
  </xdr:oneCellAnchor>
  <xdr:oneCellAnchor>
    <xdr:from>
      <xdr:col>12</xdr:col>
      <xdr:colOff>9524</xdr:colOff>
      <xdr:row>3</xdr:row>
      <xdr:rowOff>0</xdr:rowOff>
    </xdr:from>
    <xdr:ext cx="400051" cy="223838"/>
    <mc:AlternateContent xmlns:mc="http://schemas.openxmlformats.org/markup-compatibility/2006" xmlns:a14="http://schemas.microsoft.com/office/drawing/2010/main">
      <mc:Choice Requires="a14">
        <xdr:sp macro="" textlink="">
          <xdr:nvSpPr>
            <xdr:cNvPr id="59" name="TextBox 58"/>
            <xdr:cNvSpPr txBox="1"/>
          </xdr:nvSpPr>
          <xdr:spPr>
            <a:xfrm>
              <a:off x="95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𝒔</m:t>
                      </m:r>
                    </m:sub>
                  </m:sSub>
                </m:oMath>
              </a14:m>
              <a:r>
                <a:rPr lang="en-US" sz="1200" b="1"/>
                <a:t> </a:t>
              </a:r>
            </a:p>
          </xdr:txBody>
        </xdr:sp>
      </mc:Choice>
      <mc:Fallback xmlns="">
        <xdr:sp macro="" textlink="">
          <xdr:nvSpPr>
            <xdr:cNvPr id="59" name="TextBox 58"/>
            <xdr:cNvSpPr txBox="1"/>
          </xdr:nvSpPr>
          <xdr:spPr>
            <a:xfrm>
              <a:off x="9524" y="347663"/>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𝒓_𝒔</a:t>
              </a:r>
              <a:r>
                <a:rPr lang="en-US" sz="1200" b="1"/>
                <a:t> </a:t>
              </a:r>
            </a:p>
          </xdr:txBody>
        </xdr:sp>
      </mc:Fallback>
    </mc:AlternateContent>
    <xdr:clientData/>
  </xdr:oneCellAnchor>
  <xdr:oneCellAnchor>
    <xdr:from>
      <xdr:col>12</xdr:col>
      <xdr:colOff>0</xdr:colOff>
      <xdr:row>4</xdr:row>
      <xdr:rowOff>0</xdr:rowOff>
    </xdr:from>
    <xdr:ext cx="400051" cy="223838"/>
    <mc:AlternateContent xmlns:mc="http://schemas.openxmlformats.org/markup-compatibility/2006" xmlns:a14="http://schemas.microsoft.com/office/drawing/2010/main">
      <mc:Choice Requires="a14">
        <xdr:sp macro="" textlink="">
          <xdr:nvSpPr>
            <xdr:cNvPr id="60" name="TextBox 59"/>
            <xdr:cNvSpPr txBox="1"/>
          </xdr:nvSpPr>
          <xdr:spPr>
            <a:xfrm>
              <a:off x="0" y="571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𝒓</m:t>
                      </m:r>
                    </m:e>
                    <m:sub>
                      <m:r>
                        <a:rPr lang="en-US" sz="1200" b="1" i="1">
                          <a:latin typeface="Cambria Math"/>
                        </a:rPr>
                        <m:t>𝑪𝑬</m:t>
                      </m:r>
                    </m:sub>
                  </m:sSub>
                </m:oMath>
              </a14:m>
              <a:r>
                <a:rPr lang="en-US" sz="1200" b="1"/>
                <a:t> </a:t>
              </a:r>
            </a:p>
          </xdr:txBody>
        </xdr:sp>
      </mc:Choice>
      <mc:Fallback xmlns="">
        <xdr:sp macro="" textlink="">
          <xdr:nvSpPr>
            <xdr:cNvPr id="60" name="TextBox 59"/>
            <xdr:cNvSpPr txBox="1"/>
          </xdr:nvSpPr>
          <xdr:spPr>
            <a:xfrm>
              <a:off x="0" y="571500"/>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𝒓_𝑪𝑬</a:t>
              </a:r>
              <a:r>
                <a:rPr lang="en-US" sz="1200" b="1"/>
                <a:t> </a:t>
              </a:r>
            </a:p>
          </xdr:txBody>
        </xdr:sp>
      </mc:Fallback>
    </mc:AlternateContent>
    <xdr:clientData/>
  </xdr:oneCellAnchor>
  <xdr:oneCellAnchor>
    <xdr:from>
      <xdr:col>12</xdr:col>
      <xdr:colOff>0</xdr:colOff>
      <xdr:row>5</xdr:row>
      <xdr:rowOff>9525</xdr:rowOff>
    </xdr:from>
    <xdr:ext cx="400051" cy="223838"/>
    <mc:AlternateContent xmlns:mc="http://schemas.openxmlformats.org/markup-compatibility/2006" xmlns:a14="http://schemas.microsoft.com/office/drawing/2010/main">
      <mc:Choice Requires="a14">
        <xdr:sp macro="" textlink="">
          <xdr:nvSpPr>
            <xdr:cNvPr id="61" name="TextBox 60"/>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𝑪𝑬</m:t>
                      </m:r>
                    </m:sub>
                  </m:sSub>
                </m:oMath>
              </a14:m>
              <a:r>
                <a:rPr lang="en-US" sz="1200" b="1"/>
                <a:t> </a:t>
              </a:r>
            </a:p>
          </xdr:txBody>
        </xdr:sp>
      </mc:Choice>
      <mc:Fallback xmlns="">
        <xdr:sp macro="" textlink="">
          <xdr:nvSpPr>
            <xdr:cNvPr id="61" name="TextBox 60"/>
            <xdr:cNvSpPr txBox="1"/>
          </xdr:nvSpPr>
          <xdr:spPr>
            <a:xfrm>
              <a:off x="0" y="7715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𝑾_𝑪𝑬</a:t>
              </a:r>
              <a:r>
                <a:rPr lang="en-US" sz="1200" b="1"/>
                <a:t> </a:t>
              </a:r>
            </a:p>
          </xdr:txBody>
        </xdr:sp>
      </mc:Fallback>
    </mc:AlternateContent>
    <xdr:clientData/>
  </xdr:oneCellAnchor>
  <xdr:oneCellAnchor>
    <xdr:from>
      <xdr:col>12</xdr:col>
      <xdr:colOff>0</xdr:colOff>
      <xdr:row>5</xdr:row>
      <xdr:rowOff>171450</xdr:rowOff>
    </xdr:from>
    <xdr:ext cx="400051" cy="223838"/>
    <mc:AlternateContent xmlns:mc="http://schemas.openxmlformats.org/markup-compatibility/2006" xmlns:a14="http://schemas.microsoft.com/office/drawing/2010/main">
      <mc:Choice Requires="a14">
        <xdr:sp macro="" textlink="">
          <xdr:nvSpPr>
            <xdr:cNvPr id="62" name="TextBox 61"/>
            <xdr:cNvSpPr txBox="1"/>
          </xdr:nvSpPr>
          <xdr:spPr>
            <a:xfrm>
              <a:off x="7315200" y="13049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14:m>
                <m:oMath xmlns:m="http://schemas.openxmlformats.org/officeDocument/2006/math">
                  <m:sSub>
                    <m:sSubPr>
                      <m:ctrlPr>
                        <a:rPr lang="en-US" sz="1200" b="1" i="1">
                          <a:latin typeface="Cambria Math"/>
                        </a:rPr>
                      </m:ctrlPr>
                    </m:sSubPr>
                    <m:e>
                      <m:r>
                        <a:rPr lang="en-US" sz="1200" b="1" i="1">
                          <a:latin typeface="Cambria Math"/>
                        </a:rPr>
                        <m:t>𝑾</m:t>
                      </m:r>
                    </m:e>
                    <m:sub>
                      <m:r>
                        <a:rPr lang="en-US" sz="1200" b="1" i="1">
                          <a:latin typeface="Cambria Math"/>
                        </a:rPr>
                        <m:t>𝑪𝑬</m:t>
                      </m:r>
                    </m:sub>
                  </m:sSub>
                </m:oMath>
              </a14:m>
              <a:r>
                <a:rPr lang="en-US" sz="1200" b="1"/>
                <a:t> </a:t>
              </a:r>
            </a:p>
          </xdr:txBody>
        </xdr:sp>
      </mc:Choice>
      <mc:Fallback xmlns="">
        <xdr:sp macro="" textlink="">
          <xdr:nvSpPr>
            <xdr:cNvPr id="62" name="TextBox 61"/>
            <xdr:cNvSpPr txBox="1"/>
          </xdr:nvSpPr>
          <xdr:spPr>
            <a:xfrm>
              <a:off x="7315200" y="1304925"/>
              <a:ext cx="400051"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latin typeface="Cambria Math"/>
                </a:rPr>
                <a:t>𝑾_𝑪𝑬</a:t>
              </a:r>
              <a:r>
                <a:rPr lang="en-US" sz="1200" b="1"/>
                <a:t> </a:t>
              </a:r>
            </a:p>
          </xdr:txBody>
        </xdr:sp>
      </mc:Fallback>
    </mc:AlternateContent>
    <xdr:clientData/>
  </xdr:oneCellAnchor>
  <xdr:twoCellAnchor>
    <xdr:from>
      <xdr:col>15</xdr:col>
      <xdr:colOff>600075</xdr:colOff>
      <xdr:row>3</xdr:row>
      <xdr:rowOff>9525</xdr:rowOff>
    </xdr:from>
    <xdr:to>
      <xdr:col>16</xdr:col>
      <xdr:colOff>171450</xdr:colOff>
      <xdr:row>4</xdr:row>
      <xdr:rowOff>171450</xdr:rowOff>
    </xdr:to>
    <xdr:sp macro="" textlink="">
      <xdr:nvSpPr>
        <xdr:cNvPr id="2" name="Right Brace 1"/>
        <xdr:cNvSpPr/>
      </xdr:nvSpPr>
      <xdr:spPr>
        <a:xfrm>
          <a:off x="8524875" y="952500"/>
          <a:ext cx="180975" cy="35242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104774</xdr:colOff>
      <xdr:row>15</xdr:row>
      <xdr:rowOff>4762</xdr:rowOff>
    </xdr:from>
    <xdr:ext cx="609601" cy="264560"/>
    <mc:AlternateContent xmlns:mc="http://schemas.openxmlformats.org/markup-compatibility/2006" xmlns:a14="http://schemas.microsoft.com/office/drawing/2010/main">
      <mc:Choice Requires="a14">
        <xdr:sp macro="" textlink="">
          <xdr:nvSpPr>
            <xdr:cNvPr id="69" name="TextBox 68"/>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𝑑</m:t>
                      </m:r>
                    </m:sub>
                  </m:sSub>
                </m:oMath>
              </a14:m>
              <a:r>
                <a:rPr lang="en-US" sz="1100"/>
                <a:t> (1-T)    </a:t>
              </a:r>
            </a:p>
          </xdr:txBody>
        </xdr:sp>
      </mc:Choice>
      <mc:Fallback xmlns="">
        <xdr:sp macro="" textlink="">
          <xdr:nvSpPr>
            <xdr:cNvPr id="69" name="TextBox 68"/>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𝑟_𝑑</a:t>
              </a:r>
              <a:r>
                <a:rPr lang="en-US" sz="1100"/>
                <a:t> (1-T)    </a:t>
              </a:r>
            </a:p>
          </xdr:txBody>
        </xdr:sp>
      </mc:Fallback>
    </mc:AlternateContent>
    <xdr:clientData/>
  </xdr:oneCellAnchor>
  <xdr:oneCellAnchor>
    <xdr:from>
      <xdr:col>3</xdr:col>
      <xdr:colOff>200025</xdr:colOff>
      <xdr:row>15</xdr:row>
      <xdr:rowOff>0</xdr:rowOff>
    </xdr:from>
    <xdr:ext cx="457200" cy="264560"/>
    <mc:AlternateContent xmlns:mc="http://schemas.openxmlformats.org/markup-compatibility/2006" xmlns:a14="http://schemas.microsoft.com/office/drawing/2010/main">
      <mc:Choice Requires="a14">
        <xdr:sp macro="" textlink="">
          <xdr:nvSpPr>
            <xdr:cNvPr id="70" name="TextBox 69"/>
            <xdr:cNvSpPr txBox="1"/>
          </xdr:nvSpPr>
          <xdr:spPr>
            <a:xfrm>
              <a:off x="202882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70" name="TextBox 69"/>
            <xdr:cNvSpPr txBox="1"/>
          </xdr:nvSpPr>
          <xdr:spPr>
            <a:xfrm>
              <a:off x="202882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5</xdr:col>
      <xdr:colOff>142874</xdr:colOff>
      <xdr:row>15</xdr:row>
      <xdr:rowOff>0</xdr:rowOff>
    </xdr:from>
    <xdr:ext cx="495301" cy="274947"/>
    <mc:AlternateContent xmlns:mc="http://schemas.openxmlformats.org/markup-compatibility/2006" xmlns:a14="http://schemas.microsoft.com/office/drawing/2010/main">
      <mc:Choice Requires="a14">
        <xdr:sp macro="" textlink="">
          <xdr:nvSpPr>
            <xdr:cNvPr id="71" name="TextBox 70"/>
            <xdr:cNvSpPr txBox="1"/>
          </xdr:nvSpPr>
          <xdr:spPr>
            <a:xfrm>
              <a:off x="3190874" y="2495550"/>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𝑝</m:t>
                      </m:r>
                    </m:sub>
                  </m:sSub>
                </m:oMath>
              </a14:m>
              <a:r>
                <a:rPr lang="en-US" sz="1100"/>
                <a:t>    </a:t>
              </a:r>
            </a:p>
          </xdr:txBody>
        </xdr:sp>
      </mc:Choice>
      <mc:Fallback xmlns="">
        <xdr:sp macro="" textlink="">
          <xdr:nvSpPr>
            <xdr:cNvPr id="71" name="TextBox 70"/>
            <xdr:cNvSpPr txBox="1"/>
          </xdr:nvSpPr>
          <xdr:spPr>
            <a:xfrm>
              <a:off x="3190874" y="2495550"/>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𝑟_𝑝</a:t>
              </a:r>
              <a:r>
                <a:rPr lang="en-US" sz="1100"/>
                <a:t>    </a:t>
              </a:r>
            </a:p>
          </xdr:txBody>
        </xdr:sp>
      </mc:Fallback>
    </mc:AlternateContent>
    <xdr:clientData/>
  </xdr:oneCellAnchor>
  <xdr:oneCellAnchor>
    <xdr:from>
      <xdr:col>7</xdr:col>
      <xdr:colOff>76200</xdr:colOff>
      <xdr:row>15</xdr:row>
      <xdr:rowOff>0</xdr:rowOff>
    </xdr:from>
    <xdr:ext cx="457200" cy="274947"/>
    <mc:AlternateContent xmlns:mc="http://schemas.openxmlformats.org/markup-compatibility/2006" xmlns:a14="http://schemas.microsoft.com/office/drawing/2010/main">
      <mc:Choice Requires="a14">
        <xdr:sp macro="" textlink="">
          <xdr:nvSpPr>
            <xdr:cNvPr id="72" name="TextBox 71"/>
            <xdr:cNvSpPr txBox="1"/>
          </xdr:nvSpPr>
          <xdr:spPr>
            <a:xfrm>
              <a:off x="4343400" y="249555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72" name="TextBox 71"/>
            <xdr:cNvSpPr txBox="1"/>
          </xdr:nvSpPr>
          <xdr:spPr>
            <a:xfrm>
              <a:off x="4343400" y="249555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9</xdr:col>
      <xdr:colOff>57150</xdr:colOff>
      <xdr:row>14</xdr:row>
      <xdr:rowOff>276225</xdr:rowOff>
    </xdr:from>
    <xdr:ext cx="581026" cy="264560"/>
    <mc:AlternateContent xmlns:mc="http://schemas.openxmlformats.org/markup-compatibility/2006" xmlns:a14="http://schemas.microsoft.com/office/drawing/2010/main">
      <mc:Choice Requires="a14">
        <xdr:sp macro="" textlink="">
          <xdr:nvSpPr>
            <xdr:cNvPr id="73" name="TextBox 72"/>
            <xdr:cNvSpPr txBox="1"/>
          </xdr:nvSpPr>
          <xdr:spPr>
            <a:xfrm>
              <a:off x="5543550" y="3533775"/>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𝐶𝐸</m:t>
                      </m:r>
                    </m:sub>
                  </m:sSub>
                </m:oMath>
              </a14:m>
              <a:r>
                <a:rPr lang="en-US" sz="1100"/>
                <a:t>        </a:t>
              </a:r>
            </a:p>
          </xdr:txBody>
        </xdr:sp>
      </mc:Choice>
      <mc:Fallback xmlns="">
        <xdr:sp macro="" textlink="">
          <xdr:nvSpPr>
            <xdr:cNvPr id="73" name="TextBox 72"/>
            <xdr:cNvSpPr txBox="1"/>
          </xdr:nvSpPr>
          <xdr:spPr>
            <a:xfrm>
              <a:off x="5543550" y="3533775"/>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𝑟_𝐶𝐸</a:t>
              </a:r>
              <a:r>
                <a:rPr lang="en-US" sz="1100"/>
                <a:t>        </a:t>
              </a:r>
            </a:p>
          </xdr:txBody>
        </xdr:sp>
      </mc:Fallback>
    </mc:AlternateContent>
    <xdr:clientData/>
  </xdr:oneCellAnchor>
  <xdr:oneCellAnchor>
    <xdr:from>
      <xdr:col>11</xdr:col>
      <xdr:colOff>142875</xdr:colOff>
      <xdr:row>15</xdr:row>
      <xdr:rowOff>0</xdr:rowOff>
    </xdr:from>
    <xdr:ext cx="457200" cy="264560"/>
    <mc:AlternateContent xmlns:mc="http://schemas.openxmlformats.org/markup-compatibility/2006" xmlns:a14="http://schemas.microsoft.com/office/drawing/2010/main">
      <mc:Choice Requires="a14">
        <xdr:sp macro="" textlink="">
          <xdr:nvSpPr>
            <xdr:cNvPr id="74" name="TextBox 73"/>
            <xdr:cNvSpPr txBox="1"/>
          </xdr:nvSpPr>
          <xdr:spPr>
            <a:xfrm>
              <a:off x="684847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74" name="TextBox 73"/>
            <xdr:cNvSpPr txBox="1"/>
          </xdr:nvSpPr>
          <xdr:spPr>
            <a:xfrm>
              <a:off x="684847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oneCellAnchor>
    <xdr:from>
      <xdr:col>1</xdr:col>
      <xdr:colOff>104774</xdr:colOff>
      <xdr:row>21</xdr:row>
      <xdr:rowOff>4762</xdr:rowOff>
    </xdr:from>
    <xdr:ext cx="609601" cy="264560"/>
    <mc:AlternateContent xmlns:mc="http://schemas.openxmlformats.org/markup-compatibility/2006" xmlns:a14="http://schemas.microsoft.com/office/drawing/2010/main">
      <mc:Choice Requires="a14">
        <xdr:sp macro="" textlink="">
          <xdr:nvSpPr>
            <xdr:cNvPr id="75" name="TextBox 74"/>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𝑑</m:t>
                      </m:r>
                    </m:sub>
                  </m:sSub>
                </m:oMath>
              </a14:m>
              <a:r>
                <a:rPr lang="en-US" sz="1100"/>
                <a:t> (1-T)    </a:t>
              </a:r>
            </a:p>
          </xdr:txBody>
        </xdr:sp>
      </mc:Choice>
      <mc:Fallback xmlns="">
        <xdr:sp macro="" textlink="">
          <xdr:nvSpPr>
            <xdr:cNvPr id="75" name="TextBox 74"/>
            <xdr:cNvSpPr txBox="1"/>
          </xdr:nvSpPr>
          <xdr:spPr>
            <a:xfrm>
              <a:off x="714374" y="2500312"/>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𝑟_𝑑</a:t>
              </a:r>
              <a:r>
                <a:rPr lang="en-US" sz="1100"/>
                <a:t> (1-T)    </a:t>
              </a:r>
            </a:p>
          </xdr:txBody>
        </xdr:sp>
      </mc:Fallback>
    </mc:AlternateContent>
    <xdr:clientData/>
  </xdr:oneCellAnchor>
  <xdr:oneCellAnchor>
    <xdr:from>
      <xdr:col>3</xdr:col>
      <xdr:colOff>200025</xdr:colOff>
      <xdr:row>21</xdr:row>
      <xdr:rowOff>0</xdr:rowOff>
    </xdr:from>
    <xdr:ext cx="457200" cy="264560"/>
    <mc:AlternateContent xmlns:mc="http://schemas.openxmlformats.org/markup-compatibility/2006" xmlns:a14="http://schemas.microsoft.com/office/drawing/2010/main">
      <mc:Choice Requires="a14">
        <xdr:sp macro="" textlink="">
          <xdr:nvSpPr>
            <xdr:cNvPr id="76" name="TextBox 75"/>
            <xdr:cNvSpPr txBox="1"/>
          </xdr:nvSpPr>
          <xdr:spPr>
            <a:xfrm>
              <a:off x="202882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76" name="TextBox 75"/>
            <xdr:cNvSpPr txBox="1"/>
          </xdr:nvSpPr>
          <xdr:spPr>
            <a:xfrm>
              <a:off x="202882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5</xdr:col>
      <xdr:colOff>142874</xdr:colOff>
      <xdr:row>21</xdr:row>
      <xdr:rowOff>0</xdr:rowOff>
    </xdr:from>
    <xdr:ext cx="495301" cy="274947"/>
    <mc:AlternateContent xmlns:mc="http://schemas.openxmlformats.org/markup-compatibility/2006" xmlns:a14="http://schemas.microsoft.com/office/drawing/2010/main">
      <mc:Choice Requires="a14">
        <xdr:sp macro="" textlink="">
          <xdr:nvSpPr>
            <xdr:cNvPr id="77" name="TextBox 76"/>
            <xdr:cNvSpPr txBox="1"/>
          </xdr:nvSpPr>
          <xdr:spPr>
            <a:xfrm>
              <a:off x="3190874" y="2495550"/>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𝑝</m:t>
                      </m:r>
                    </m:sub>
                  </m:sSub>
                </m:oMath>
              </a14:m>
              <a:r>
                <a:rPr lang="en-US" sz="1100"/>
                <a:t>    </a:t>
              </a:r>
            </a:p>
          </xdr:txBody>
        </xdr:sp>
      </mc:Choice>
      <mc:Fallback xmlns="">
        <xdr:sp macro="" textlink="">
          <xdr:nvSpPr>
            <xdr:cNvPr id="77" name="TextBox 76"/>
            <xdr:cNvSpPr txBox="1"/>
          </xdr:nvSpPr>
          <xdr:spPr>
            <a:xfrm>
              <a:off x="3190874" y="2495550"/>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𝑟_𝑝</a:t>
              </a:r>
              <a:r>
                <a:rPr lang="en-US" sz="1100"/>
                <a:t>    </a:t>
              </a:r>
            </a:p>
          </xdr:txBody>
        </xdr:sp>
      </mc:Fallback>
    </mc:AlternateContent>
    <xdr:clientData/>
  </xdr:oneCellAnchor>
  <xdr:oneCellAnchor>
    <xdr:from>
      <xdr:col>7</xdr:col>
      <xdr:colOff>76200</xdr:colOff>
      <xdr:row>21</xdr:row>
      <xdr:rowOff>0</xdr:rowOff>
    </xdr:from>
    <xdr:ext cx="457200" cy="274947"/>
    <mc:AlternateContent xmlns:mc="http://schemas.openxmlformats.org/markup-compatibility/2006" xmlns:a14="http://schemas.microsoft.com/office/drawing/2010/main">
      <mc:Choice Requires="a14">
        <xdr:sp macro="" textlink="">
          <xdr:nvSpPr>
            <xdr:cNvPr id="78" name="TextBox 77"/>
            <xdr:cNvSpPr txBox="1"/>
          </xdr:nvSpPr>
          <xdr:spPr>
            <a:xfrm>
              <a:off x="4343400" y="249555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78" name="TextBox 77"/>
            <xdr:cNvSpPr txBox="1"/>
          </xdr:nvSpPr>
          <xdr:spPr>
            <a:xfrm>
              <a:off x="4343400" y="2495550"/>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9</xdr:col>
      <xdr:colOff>57150</xdr:colOff>
      <xdr:row>20</xdr:row>
      <xdr:rowOff>285750</xdr:rowOff>
    </xdr:from>
    <xdr:ext cx="581026" cy="264560"/>
    <mc:AlternateContent xmlns:mc="http://schemas.openxmlformats.org/markup-compatibility/2006" xmlns:a14="http://schemas.microsoft.com/office/drawing/2010/main">
      <mc:Choice Requires="a14">
        <xdr:sp macro="" textlink="">
          <xdr:nvSpPr>
            <xdr:cNvPr id="79" name="TextBox 78"/>
            <xdr:cNvSpPr txBox="1"/>
          </xdr:nvSpPr>
          <xdr:spPr>
            <a:xfrm>
              <a:off x="5543550" y="4905375"/>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𝑠</m:t>
                      </m:r>
                    </m:sub>
                  </m:sSub>
                </m:oMath>
              </a14:m>
              <a:r>
                <a:rPr lang="en-US" sz="1100"/>
                <a:t>        </a:t>
              </a:r>
            </a:p>
          </xdr:txBody>
        </xdr:sp>
      </mc:Choice>
      <mc:Fallback xmlns="">
        <xdr:sp macro="" textlink="">
          <xdr:nvSpPr>
            <xdr:cNvPr id="79" name="TextBox 78"/>
            <xdr:cNvSpPr txBox="1"/>
          </xdr:nvSpPr>
          <xdr:spPr>
            <a:xfrm>
              <a:off x="5543550" y="4905375"/>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𝑟_𝑠</a:t>
              </a:r>
              <a:r>
                <a:rPr lang="en-US" sz="1100"/>
                <a:t>        </a:t>
              </a:r>
            </a:p>
          </xdr:txBody>
        </xdr:sp>
      </mc:Fallback>
    </mc:AlternateContent>
    <xdr:clientData/>
  </xdr:oneCellAnchor>
  <xdr:oneCellAnchor>
    <xdr:from>
      <xdr:col>11</xdr:col>
      <xdr:colOff>142875</xdr:colOff>
      <xdr:row>21</xdr:row>
      <xdr:rowOff>0</xdr:rowOff>
    </xdr:from>
    <xdr:ext cx="457200" cy="264560"/>
    <mc:AlternateContent xmlns:mc="http://schemas.openxmlformats.org/markup-compatibility/2006" xmlns:a14="http://schemas.microsoft.com/office/drawing/2010/main">
      <mc:Choice Requires="a14">
        <xdr:sp macro="" textlink="">
          <xdr:nvSpPr>
            <xdr:cNvPr id="80" name="TextBox 79"/>
            <xdr:cNvSpPr txBox="1"/>
          </xdr:nvSpPr>
          <xdr:spPr>
            <a:xfrm>
              <a:off x="684847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80" name="TextBox 79"/>
            <xdr:cNvSpPr txBox="1"/>
          </xdr:nvSpPr>
          <xdr:spPr>
            <a:xfrm>
              <a:off x="6848475" y="2495550"/>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oneCellAnchor>
    <xdr:from>
      <xdr:col>1</xdr:col>
      <xdr:colOff>104774</xdr:colOff>
      <xdr:row>26</xdr:row>
      <xdr:rowOff>4762</xdr:rowOff>
    </xdr:from>
    <xdr:ext cx="609601" cy="264560"/>
    <mc:AlternateContent xmlns:mc="http://schemas.openxmlformats.org/markup-compatibility/2006" xmlns:a14="http://schemas.microsoft.com/office/drawing/2010/main">
      <mc:Choice Requires="a14">
        <xdr:sp macro="" textlink="">
          <xdr:nvSpPr>
            <xdr:cNvPr id="81" name="TextBox 80"/>
            <xdr:cNvSpPr txBox="1"/>
          </xdr:nvSpPr>
          <xdr:spPr>
            <a:xfrm>
              <a:off x="714374" y="4929187"/>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𝑑</m:t>
                      </m:r>
                    </m:sub>
                  </m:sSub>
                </m:oMath>
              </a14:m>
              <a:r>
                <a:rPr lang="en-US" sz="1100"/>
                <a:t> (1-T)    </a:t>
              </a:r>
            </a:p>
          </xdr:txBody>
        </xdr:sp>
      </mc:Choice>
      <mc:Fallback xmlns="">
        <xdr:sp macro="" textlink="">
          <xdr:nvSpPr>
            <xdr:cNvPr id="81" name="TextBox 80"/>
            <xdr:cNvSpPr txBox="1"/>
          </xdr:nvSpPr>
          <xdr:spPr>
            <a:xfrm>
              <a:off x="714374" y="4929187"/>
              <a:ext cx="609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𝑟_𝑑</a:t>
              </a:r>
              <a:r>
                <a:rPr lang="en-US" sz="1100"/>
                <a:t> (1-T)    </a:t>
              </a:r>
            </a:p>
          </xdr:txBody>
        </xdr:sp>
      </mc:Fallback>
    </mc:AlternateContent>
    <xdr:clientData/>
  </xdr:oneCellAnchor>
  <xdr:oneCellAnchor>
    <xdr:from>
      <xdr:col>3</xdr:col>
      <xdr:colOff>200025</xdr:colOff>
      <xdr:row>26</xdr:row>
      <xdr:rowOff>0</xdr:rowOff>
    </xdr:from>
    <xdr:ext cx="457200" cy="264560"/>
    <mc:AlternateContent xmlns:mc="http://schemas.openxmlformats.org/markup-compatibility/2006" xmlns:a14="http://schemas.microsoft.com/office/drawing/2010/main">
      <mc:Choice Requires="a14">
        <xdr:sp macro="" textlink="">
          <xdr:nvSpPr>
            <xdr:cNvPr id="82" name="TextBox 81"/>
            <xdr:cNvSpPr txBox="1"/>
          </xdr:nvSpPr>
          <xdr:spPr>
            <a:xfrm>
              <a:off x="2028825" y="49244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𝑑</m:t>
                      </m:r>
                    </m:sub>
                  </m:sSub>
                </m:oMath>
              </a14:m>
              <a:r>
                <a:rPr lang="en-US" sz="1100"/>
                <a:t> </a:t>
              </a:r>
            </a:p>
          </xdr:txBody>
        </xdr:sp>
      </mc:Choice>
      <mc:Fallback xmlns="">
        <xdr:sp macro="" textlink="">
          <xdr:nvSpPr>
            <xdr:cNvPr id="82" name="TextBox 81"/>
            <xdr:cNvSpPr txBox="1"/>
          </xdr:nvSpPr>
          <xdr:spPr>
            <a:xfrm>
              <a:off x="2028825" y="49244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𝑊_𝑑</a:t>
              </a:r>
              <a:r>
                <a:rPr lang="en-US" sz="1100"/>
                <a:t> </a:t>
              </a:r>
            </a:p>
          </xdr:txBody>
        </xdr:sp>
      </mc:Fallback>
    </mc:AlternateContent>
    <xdr:clientData/>
  </xdr:oneCellAnchor>
  <xdr:oneCellAnchor>
    <xdr:from>
      <xdr:col>5</xdr:col>
      <xdr:colOff>142874</xdr:colOff>
      <xdr:row>26</xdr:row>
      <xdr:rowOff>0</xdr:rowOff>
    </xdr:from>
    <xdr:ext cx="495301" cy="274947"/>
    <mc:AlternateContent xmlns:mc="http://schemas.openxmlformats.org/markup-compatibility/2006" xmlns:a14="http://schemas.microsoft.com/office/drawing/2010/main">
      <mc:Choice Requires="a14">
        <xdr:sp macro="" textlink="">
          <xdr:nvSpPr>
            <xdr:cNvPr id="83" name="TextBox 82"/>
            <xdr:cNvSpPr txBox="1"/>
          </xdr:nvSpPr>
          <xdr:spPr>
            <a:xfrm>
              <a:off x="3190874" y="4924425"/>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𝑝</m:t>
                      </m:r>
                    </m:sub>
                  </m:sSub>
                </m:oMath>
              </a14:m>
              <a:r>
                <a:rPr lang="en-US" sz="1100"/>
                <a:t>    </a:t>
              </a:r>
            </a:p>
          </xdr:txBody>
        </xdr:sp>
      </mc:Choice>
      <mc:Fallback xmlns="">
        <xdr:sp macro="" textlink="">
          <xdr:nvSpPr>
            <xdr:cNvPr id="83" name="TextBox 82"/>
            <xdr:cNvSpPr txBox="1"/>
          </xdr:nvSpPr>
          <xdr:spPr>
            <a:xfrm>
              <a:off x="3190874" y="4924425"/>
              <a:ext cx="49530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𝑟_𝑝</a:t>
              </a:r>
              <a:r>
                <a:rPr lang="en-US" sz="1100"/>
                <a:t>    </a:t>
              </a:r>
            </a:p>
          </xdr:txBody>
        </xdr:sp>
      </mc:Fallback>
    </mc:AlternateContent>
    <xdr:clientData/>
  </xdr:oneCellAnchor>
  <xdr:oneCellAnchor>
    <xdr:from>
      <xdr:col>7</xdr:col>
      <xdr:colOff>76200</xdr:colOff>
      <xdr:row>26</xdr:row>
      <xdr:rowOff>0</xdr:rowOff>
    </xdr:from>
    <xdr:ext cx="457200" cy="274947"/>
    <mc:AlternateContent xmlns:mc="http://schemas.openxmlformats.org/markup-compatibility/2006" xmlns:a14="http://schemas.microsoft.com/office/drawing/2010/main">
      <mc:Choice Requires="a14">
        <xdr:sp macro="" textlink="">
          <xdr:nvSpPr>
            <xdr:cNvPr id="84" name="TextBox 83"/>
            <xdr:cNvSpPr txBox="1"/>
          </xdr:nvSpPr>
          <xdr:spPr>
            <a:xfrm>
              <a:off x="4343400" y="4924425"/>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𝑝</m:t>
                      </m:r>
                    </m:sub>
                  </m:sSub>
                </m:oMath>
              </a14:m>
              <a:r>
                <a:rPr lang="en-US" sz="1100"/>
                <a:t> </a:t>
              </a:r>
            </a:p>
          </xdr:txBody>
        </xdr:sp>
      </mc:Choice>
      <mc:Fallback xmlns="">
        <xdr:sp macro="" textlink="">
          <xdr:nvSpPr>
            <xdr:cNvPr id="84" name="TextBox 83"/>
            <xdr:cNvSpPr txBox="1"/>
          </xdr:nvSpPr>
          <xdr:spPr>
            <a:xfrm>
              <a:off x="4343400" y="4924425"/>
              <a:ext cx="45720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𝑊_𝑝</a:t>
              </a:r>
              <a:r>
                <a:rPr lang="en-US" sz="1100"/>
                <a:t> </a:t>
              </a:r>
            </a:p>
          </xdr:txBody>
        </xdr:sp>
      </mc:Fallback>
    </mc:AlternateContent>
    <xdr:clientData/>
  </xdr:oneCellAnchor>
  <xdr:oneCellAnchor>
    <xdr:from>
      <xdr:col>9</xdr:col>
      <xdr:colOff>57150</xdr:colOff>
      <xdr:row>25</xdr:row>
      <xdr:rowOff>276225</xdr:rowOff>
    </xdr:from>
    <xdr:ext cx="581026" cy="264560"/>
    <mc:AlternateContent xmlns:mc="http://schemas.openxmlformats.org/markup-compatibility/2006" xmlns:a14="http://schemas.microsoft.com/office/drawing/2010/main">
      <mc:Choice Requires="a14">
        <xdr:sp macro="" textlink="">
          <xdr:nvSpPr>
            <xdr:cNvPr id="85" name="TextBox 84"/>
            <xdr:cNvSpPr txBox="1"/>
          </xdr:nvSpPr>
          <xdr:spPr>
            <a:xfrm>
              <a:off x="5543550" y="5962650"/>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𝑟</m:t>
                      </m:r>
                    </m:e>
                    <m:sub>
                      <m:r>
                        <a:rPr lang="en-US" sz="1100" b="0" i="1">
                          <a:latin typeface="Cambria Math"/>
                        </a:rPr>
                        <m:t>𝐶𝐸</m:t>
                      </m:r>
                    </m:sub>
                  </m:sSub>
                </m:oMath>
              </a14:m>
              <a:r>
                <a:rPr lang="en-US" sz="1100"/>
                <a:t>        </a:t>
              </a:r>
            </a:p>
          </xdr:txBody>
        </xdr:sp>
      </mc:Choice>
      <mc:Fallback xmlns="">
        <xdr:sp macro="" textlink="">
          <xdr:nvSpPr>
            <xdr:cNvPr id="85" name="TextBox 84"/>
            <xdr:cNvSpPr txBox="1"/>
          </xdr:nvSpPr>
          <xdr:spPr>
            <a:xfrm>
              <a:off x="5543550" y="5962650"/>
              <a:ext cx="5810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𝑟_𝐶𝐸</a:t>
              </a:r>
              <a:r>
                <a:rPr lang="en-US" sz="1100"/>
                <a:t>        </a:t>
              </a:r>
            </a:p>
          </xdr:txBody>
        </xdr:sp>
      </mc:Fallback>
    </mc:AlternateContent>
    <xdr:clientData/>
  </xdr:oneCellAnchor>
  <xdr:oneCellAnchor>
    <xdr:from>
      <xdr:col>11</xdr:col>
      <xdr:colOff>142875</xdr:colOff>
      <xdr:row>26</xdr:row>
      <xdr:rowOff>0</xdr:rowOff>
    </xdr:from>
    <xdr:ext cx="457200" cy="264560"/>
    <mc:AlternateContent xmlns:mc="http://schemas.openxmlformats.org/markup-compatibility/2006" xmlns:a14="http://schemas.microsoft.com/office/drawing/2010/main">
      <mc:Choice Requires="a14">
        <xdr:sp macro="" textlink="">
          <xdr:nvSpPr>
            <xdr:cNvPr id="86" name="TextBox 85"/>
            <xdr:cNvSpPr txBox="1"/>
          </xdr:nvSpPr>
          <xdr:spPr>
            <a:xfrm>
              <a:off x="6848475" y="49244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100" i="1">
                          <a:latin typeface="Cambria Math"/>
                        </a:rPr>
                      </m:ctrlPr>
                    </m:sSubPr>
                    <m:e>
                      <m:r>
                        <a:rPr lang="en-US" sz="1100" b="0" i="1">
                          <a:latin typeface="Cambria Math"/>
                        </a:rPr>
                        <m:t>𝑊</m:t>
                      </m:r>
                    </m:e>
                    <m:sub>
                      <m:r>
                        <a:rPr lang="en-US" sz="1100" b="0" i="1">
                          <a:latin typeface="Cambria Math"/>
                        </a:rPr>
                        <m:t>𝐶𝐸</m:t>
                      </m:r>
                    </m:sub>
                  </m:sSub>
                </m:oMath>
              </a14:m>
              <a:r>
                <a:rPr lang="en-US" sz="1100"/>
                <a:t> </a:t>
              </a:r>
            </a:p>
          </xdr:txBody>
        </xdr:sp>
      </mc:Choice>
      <mc:Fallback xmlns="">
        <xdr:sp macro="" textlink="">
          <xdr:nvSpPr>
            <xdr:cNvPr id="86" name="TextBox 85"/>
            <xdr:cNvSpPr txBox="1"/>
          </xdr:nvSpPr>
          <xdr:spPr>
            <a:xfrm>
              <a:off x="6848475" y="4924425"/>
              <a:ext cx="45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𝑊_𝐶𝐸</a:t>
              </a:r>
              <a:r>
                <a:rPr lang="en-US" sz="1100"/>
                <a:t> </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showGridLines="0" topLeftCell="A106" workbookViewId="0">
      <selection activeCell="A122" sqref="A122:D124"/>
    </sheetView>
  </sheetViews>
  <sheetFormatPr defaultRowHeight="15" x14ac:dyDescent="0.25"/>
  <cols>
    <col min="3" max="3" width="9.7109375" customWidth="1"/>
    <col min="4" max="4" width="11.28515625" customWidth="1"/>
    <col min="8" max="8" width="10.28515625" bestFit="1" customWidth="1"/>
    <col min="9" max="9" width="10.85546875" customWidth="1"/>
    <col min="10" max="10" width="10.140625" customWidth="1"/>
    <col min="11" max="11" width="10.85546875" customWidth="1"/>
  </cols>
  <sheetData>
    <row r="1" spans="1:19" x14ac:dyDescent="0.25">
      <c r="A1" s="240" t="s">
        <v>139</v>
      </c>
      <c r="B1" s="240"/>
      <c r="C1" s="240"/>
      <c r="D1" s="240"/>
      <c r="E1" s="240"/>
      <c r="F1" s="240"/>
      <c r="G1" s="240"/>
      <c r="H1" s="240"/>
      <c r="I1" s="240"/>
      <c r="J1" s="240"/>
      <c r="K1" s="240"/>
      <c r="L1" s="240"/>
      <c r="M1" s="240"/>
      <c r="N1" s="240"/>
      <c r="O1" s="240"/>
      <c r="P1" s="240"/>
      <c r="Q1" s="240"/>
      <c r="R1" s="240"/>
      <c r="S1" s="240"/>
    </row>
    <row r="2" spans="1:19" x14ac:dyDescent="0.25">
      <c r="A2" s="240"/>
      <c r="B2" s="240"/>
      <c r="C2" s="240"/>
      <c r="D2" s="240"/>
      <c r="E2" s="240"/>
      <c r="F2" s="240"/>
      <c r="G2" s="240"/>
      <c r="H2" s="240"/>
      <c r="I2" s="240"/>
      <c r="J2" s="240"/>
      <c r="K2" s="240"/>
      <c r="L2" s="240"/>
      <c r="M2" s="240"/>
      <c r="N2" s="240"/>
      <c r="O2" s="240"/>
      <c r="P2" s="240"/>
      <c r="Q2" s="240"/>
      <c r="R2" s="240"/>
      <c r="S2" s="240"/>
    </row>
    <row r="3" spans="1:19" x14ac:dyDescent="0.25">
      <c r="A3" s="240"/>
      <c r="B3" s="240"/>
      <c r="C3" s="240"/>
      <c r="D3" s="240"/>
      <c r="E3" s="240"/>
      <c r="F3" s="240"/>
      <c r="G3" s="240"/>
      <c r="H3" s="240"/>
      <c r="I3" s="240"/>
      <c r="J3" s="240"/>
      <c r="K3" s="240"/>
      <c r="L3" s="240"/>
      <c r="M3" s="240"/>
      <c r="N3" s="240"/>
      <c r="O3" s="240"/>
      <c r="P3" s="240"/>
      <c r="Q3" s="240"/>
      <c r="R3" s="240"/>
      <c r="S3" s="240"/>
    </row>
    <row r="4" spans="1:19" x14ac:dyDescent="0.25">
      <c r="A4" s="240"/>
      <c r="B4" s="240"/>
      <c r="C4" s="240"/>
      <c r="D4" s="240"/>
      <c r="E4" s="240"/>
      <c r="F4" s="240"/>
      <c r="G4" s="240"/>
      <c r="H4" s="240"/>
      <c r="I4" s="240"/>
      <c r="J4" s="240"/>
      <c r="K4" s="240"/>
      <c r="L4" s="240"/>
      <c r="M4" s="240"/>
      <c r="N4" s="240"/>
      <c r="O4" s="240"/>
      <c r="P4" s="240"/>
      <c r="Q4" s="240"/>
      <c r="R4" s="240"/>
      <c r="S4" s="240"/>
    </row>
    <row r="5" spans="1:19" x14ac:dyDescent="0.25">
      <c r="A5" s="240"/>
      <c r="B5" s="240"/>
      <c r="C5" s="240"/>
      <c r="D5" s="240"/>
      <c r="E5" s="240"/>
      <c r="F5" s="240"/>
      <c r="G5" s="240"/>
      <c r="H5" s="240"/>
      <c r="I5" s="240"/>
      <c r="J5" s="240"/>
      <c r="K5" s="240"/>
      <c r="L5" s="240"/>
      <c r="M5" s="240"/>
      <c r="N5" s="240"/>
      <c r="O5" s="240"/>
      <c r="P5" s="240"/>
      <c r="Q5" s="240"/>
      <c r="R5" s="240"/>
      <c r="S5" s="240"/>
    </row>
    <row r="31" spans="1:17" x14ac:dyDescent="0.25">
      <c r="A31" s="16"/>
      <c r="B31" s="16"/>
      <c r="C31" s="16"/>
      <c r="D31" s="16"/>
      <c r="E31" s="16"/>
      <c r="F31" s="16"/>
      <c r="G31" s="16"/>
      <c r="H31" s="16"/>
      <c r="I31" s="16"/>
      <c r="J31" s="16"/>
      <c r="K31" s="16"/>
      <c r="L31" s="16"/>
      <c r="M31" s="16"/>
      <c r="N31" s="16"/>
      <c r="O31" s="16"/>
      <c r="P31" s="16"/>
      <c r="Q31" s="16"/>
    </row>
    <row r="32" spans="1:17" ht="21.75" thickBot="1" x14ac:dyDescent="0.4">
      <c r="A32" s="20" t="s">
        <v>0</v>
      </c>
      <c r="B32" s="20"/>
      <c r="C32" s="20"/>
      <c r="D32" s="20"/>
      <c r="E32" s="20"/>
      <c r="F32" s="21"/>
      <c r="G32" s="21"/>
      <c r="H32" s="21"/>
      <c r="I32" s="21"/>
      <c r="J32" s="21"/>
      <c r="K32" s="21"/>
      <c r="L32" s="21"/>
      <c r="M32" s="22"/>
      <c r="N32" s="22"/>
      <c r="O32" s="22"/>
      <c r="P32" s="22"/>
      <c r="Q32" s="22"/>
    </row>
    <row r="33" spans="1:12" ht="21" x14ac:dyDescent="0.35">
      <c r="A33" s="264" t="s">
        <v>1</v>
      </c>
      <c r="B33" s="12"/>
      <c r="C33" s="13" t="s">
        <v>3</v>
      </c>
      <c r="D33" s="3"/>
      <c r="E33" s="14"/>
      <c r="F33" s="3"/>
      <c r="G33" s="3"/>
      <c r="H33" s="3"/>
      <c r="I33" s="3"/>
      <c r="J33" s="3"/>
      <c r="K33" s="3"/>
      <c r="L33" s="3"/>
    </row>
    <row r="34" spans="1:12" ht="21" x14ac:dyDescent="0.35">
      <c r="A34" s="264"/>
      <c r="B34" s="17" t="s">
        <v>2</v>
      </c>
      <c r="C34" s="13" t="s">
        <v>15</v>
      </c>
      <c r="D34" s="5"/>
      <c r="F34" s="6" t="s">
        <v>14</v>
      </c>
      <c r="G34" s="3"/>
      <c r="H34" s="3"/>
      <c r="I34" s="3"/>
      <c r="J34" s="3"/>
      <c r="K34" s="3"/>
      <c r="L34" s="3"/>
    </row>
    <row r="35" spans="1:12" ht="21" x14ac:dyDescent="0.35">
      <c r="A35" s="264"/>
      <c r="B35" s="18"/>
      <c r="C35" s="13" t="s">
        <v>4</v>
      </c>
      <c r="D35" s="3"/>
      <c r="E35" s="10"/>
      <c r="F35" s="3"/>
      <c r="G35" s="3"/>
      <c r="H35" s="3"/>
      <c r="I35" s="3"/>
      <c r="J35" s="3"/>
      <c r="K35" s="3"/>
      <c r="L35" s="3"/>
    </row>
    <row r="36" spans="1:12" ht="21" x14ac:dyDescent="0.35">
      <c r="A36" s="264"/>
      <c r="B36" s="18"/>
      <c r="C36" s="4"/>
      <c r="D36" s="3"/>
      <c r="E36" s="10"/>
      <c r="F36" s="3"/>
      <c r="G36" s="3"/>
      <c r="H36" s="3"/>
      <c r="I36" s="3"/>
      <c r="J36" s="3"/>
      <c r="K36" s="3"/>
      <c r="L36" s="3"/>
    </row>
    <row r="37" spans="1:12" ht="21" x14ac:dyDescent="0.35">
      <c r="A37" s="264"/>
      <c r="B37" s="4" t="s">
        <v>5</v>
      </c>
      <c r="C37" s="13" t="s">
        <v>6</v>
      </c>
      <c r="D37" s="5"/>
      <c r="F37" s="11" t="s">
        <v>11</v>
      </c>
      <c r="G37" s="3"/>
      <c r="H37" s="3"/>
      <c r="I37" s="3"/>
      <c r="J37" s="3"/>
      <c r="K37" s="3"/>
      <c r="L37" s="3"/>
    </row>
    <row r="38" spans="1:12" ht="21" x14ac:dyDescent="0.35">
      <c r="A38" s="264"/>
      <c r="B38" s="18"/>
      <c r="C38" s="3"/>
      <c r="D38" s="3"/>
      <c r="E38" s="10"/>
      <c r="F38" s="3"/>
      <c r="G38" s="3"/>
      <c r="H38" s="3"/>
      <c r="I38" s="3"/>
      <c r="J38" s="3"/>
      <c r="K38" s="3"/>
      <c r="L38" s="3"/>
    </row>
    <row r="39" spans="1:12" ht="21" x14ac:dyDescent="0.35">
      <c r="A39" s="264"/>
      <c r="B39" s="4" t="s">
        <v>7</v>
      </c>
      <c r="C39" s="13" t="s">
        <v>8</v>
      </c>
      <c r="D39" s="5"/>
      <c r="F39" s="11" t="s">
        <v>12</v>
      </c>
      <c r="G39" s="3"/>
      <c r="H39" s="3"/>
      <c r="I39" s="3"/>
      <c r="J39" s="3"/>
      <c r="K39" s="3"/>
      <c r="L39" s="3"/>
    </row>
    <row r="40" spans="1:12" ht="21" x14ac:dyDescent="0.35">
      <c r="A40" s="264"/>
      <c r="B40" s="18"/>
      <c r="C40" s="3"/>
      <c r="D40" s="3"/>
      <c r="E40" s="10"/>
      <c r="F40" s="3"/>
      <c r="G40" s="3"/>
      <c r="H40" s="3"/>
      <c r="I40" s="3"/>
      <c r="J40" s="3"/>
      <c r="K40" s="3"/>
      <c r="L40" s="3"/>
    </row>
    <row r="41" spans="1:12" ht="21" x14ac:dyDescent="0.35">
      <c r="A41" s="264"/>
      <c r="B41" s="18"/>
      <c r="C41" s="23" t="s">
        <v>136</v>
      </c>
      <c r="D41" s="15"/>
      <c r="F41" s="3"/>
      <c r="G41" s="3"/>
      <c r="H41" s="3"/>
      <c r="I41" s="3"/>
      <c r="J41" s="3"/>
      <c r="K41" s="3"/>
      <c r="L41" s="3"/>
    </row>
    <row r="42" spans="1:12" ht="21" x14ac:dyDescent="0.35">
      <c r="A42" s="264"/>
      <c r="B42" s="4" t="s">
        <v>9</v>
      </c>
      <c r="C42" s="13" t="s">
        <v>138</v>
      </c>
      <c r="D42" s="7"/>
      <c r="F42" s="6" t="s">
        <v>13</v>
      </c>
      <c r="G42" s="3"/>
      <c r="H42" s="3"/>
      <c r="I42" s="3"/>
      <c r="J42" s="3"/>
      <c r="K42" s="3"/>
      <c r="L42" s="3"/>
    </row>
    <row r="43" spans="1:12" ht="21" x14ac:dyDescent="0.35">
      <c r="A43" s="264"/>
      <c r="B43" s="18"/>
      <c r="C43" s="13" t="s">
        <v>10</v>
      </c>
      <c r="E43" s="6"/>
      <c r="F43" s="3"/>
      <c r="G43" s="3"/>
      <c r="H43" s="3"/>
      <c r="I43" s="3"/>
      <c r="J43" s="3"/>
      <c r="K43" s="3"/>
      <c r="L43" s="3"/>
    </row>
    <row r="44" spans="1:12" x14ac:dyDescent="0.25">
      <c r="B44" s="19"/>
    </row>
    <row r="106" spans="1:14" ht="15.75" thickBot="1" x14ac:dyDescent="0.3"/>
    <row r="107" spans="1:14" ht="16.5" thickBot="1" x14ac:dyDescent="0.3">
      <c r="A107" s="91" t="s">
        <v>35</v>
      </c>
      <c r="B107" s="92"/>
      <c r="C107" s="92"/>
      <c r="D107" s="92"/>
      <c r="E107" s="92"/>
      <c r="F107" s="92"/>
      <c r="G107" s="92"/>
      <c r="H107" s="92"/>
      <c r="I107" s="92"/>
      <c r="J107" s="92"/>
      <c r="K107" s="92"/>
      <c r="L107" s="92"/>
      <c r="M107" s="93"/>
    </row>
    <row r="108" spans="1:14" ht="16.5" thickBot="1" x14ac:dyDescent="0.3">
      <c r="A108" s="94" t="s">
        <v>16</v>
      </c>
      <c r="B108" s="95"/>
      <c r="C108" s="95"/>
      <c r="D108" s="95"/>
      <c r="E108" s="96"/>
      <c r="F108" s="97"/>
      <c r="G108" s="97"/>
      <c r="H108" s="97"/>
      <c r="I108" s="97"/>
      <c r="J108" s="97"/>
      <c r="K108" s="98"/>
      <c r="L108" s="94"/>
      <c r="M108" s="95"/>
      <c r="N108" s="99"/>
    </row>
    <row r="109" spans="1:14" ht="32.25" customHeight="1" thickBot="1" x14ac:dyDescent="0.3">
      <c r="A109" s="100"/>
      <c r="B109" s="101"/>
      <c r="C109" s="101" t="s">
        <v>17</v>
      </c>
      <c r="D109" s="101"/>
      <c r="E109" s="101" t="s">
        <v>65</v>
      </c>
      <c r="F109" s="101"/>
      <c r="G109" s="101"/>
      <c r="H109" s="101"/>
      <c r="I109" s="101"/>
      <c r="J109" s="101"/>
      <c r="K109" s="102" t="s">
        <v>18</v>
      </c>
      <c r="L109" s="247" t="s">
        <v>19</v>
      </c>
      <c r="M109" s="248"/>
      <c r="N109" s="103" t="s">
        <v>20</v>
      </c>
    </row>
    <row r="110" spans="1:14" ht="15.75" x14ac:dyDescent="0.25">
      <c r="A110" s="25" t="s">
        <v>23</v>
      </c>
      <c r="B110" s="104"/>
      <c r="C110" s="260">
        <v>10000</v>
      </c>
      <c r="D110" s="260"/>
      <c r="E110" s="104" t="s">
        <v>24</v>
      </c>
      <c r="F110" s="104"/>
      <c r="G110" s="104"/>
      <c r="H110" s="104"/>
      <c r="I110" s="104"/>
      <c r="J110" s="260">
        <v>60000</v>
      </c>
      <c r="K110" s="261"/>
      <c r="L110" s="105"/>
      <c r="M110" s="105"/>
      <c r="N110" s="26"/>
    </row>
    <row r="111" spans="1:14" ht="15.75" x14ac:dyDescent="0.25">
      <c r="A111" s="25" t="s">
        <v>25</v>
      </c>
      <c r="B111" s="104"/>
      <c r="C111" s="242">
        <v>375000</v>
      </c>
      <c r="D111" s="242"/>
      <c r="E111" s="104" t="s">
        <v>26</v>
      </c>
      <c r="F111" s="105"/>
      <c r="G111" s="105"/>
      <c r="H111" s="105"/>
      <c r="I111" s="105"/>
      <c r="J111" s="242">
        <v>140000</v>
      </c>
      <c r="K111" s="262"/>
      <c r="L111" s="105"/>
      <c r="M111" s="105"/>
      <c r="N111" s="26"/>
    </row>
    <row r="112" spans="1:14" ht="15.75" x14ac:dyDescent="0.25">
      <c r="A112" s="25" t="s">
        <v>27</v>
      </c>
      <c r="B112" s="104"/>
      <c r="C112" s="242">
        <v>615000</v>
      </c>
      <c r="D112" s="242"/>
      <c r="E112" s="104" t="s">
        <v>80</v>
      </c>
      <c r="F112" s="104"/>
      <c r="G112" s="104"/>
      <c r="H112" s="104"/>
      <c r="I112" s="104"/>
      <c r="J112" s="255">
        <f>C123*D123</f>
        <v>110000</v>
      </c>
      <c r="K112" s="256"/>
      <c r="L112" s="253">
        <f>J112</f>
        <v>110000</v>
      </c>
      <c r="M112" s="254"/>
      <c r="N112" s="26"/>
    </row>
    <row r="113" spans="1:14" ht="15.75" x14ac:dyDescent="0.25">
      <c r="A113" s="25" t="s">
        <v>28</v>
      </c>
      <c r="B113" s="104"/>
      <c r="C113" s="254">
        <f>SUM(C110:C112)</f>
        <v>1000000</v>
      </c>
      <c r="D113" s="254"/>
      <c r="E113" s="104" t="s">
        <v>29</v>
      </c>
      <c r="F113" s="104"/>
      <c r="G113" s="104"/>
      <c r="H113" s="104"/>
      <c r="I113" s="104"/>
      <c r="J113" s="254">
        <f>SUM(J110:J112)</f>
        <v>310000</v>
      </c>
      <c r="K113" s="257"/>
      <c r="L113" s="105"/>
      <c r="M113" s="105"/>
      <c r="N113" s="26"/>
    </row>
    <row r="114" spans="1:14" ht="16.5" thickBot="1" x14ac:dyDescent="0.3">
      <c r="A114" s="25"/>
      <c r="B114" s="104"/>
      <c r="C114" s="105"/>
      <c r="D114" s="105"/>
      <c r="E114" s="104" t="s">
        <v>66</v>
      </c>
      <c r="F114" s="104"/>
      <c r="G114" s="104"/>
      <c r="H114" s="104"/>
      <c r="I114" s="104"/>
      <c r="J114" s="258">
        <f>C124*D124</f>
        <v>750000</v>
      </c>
      <c r="K114" s="259"/>
      <c r="L114" s="241">
        <f>J114</f>
        <v>750000</v>
      </c>
      <c r="M114" s="242"/>
      <c r="N114" s="26"/>
    </row>
    <row r="115" spans="1:14" ht="15.75" x14ac:dyDescent="0.25">
      <c r="A115" s="25" t="s">
        <v>30</v>
      </c>
      <c r="B115" s="104"/>
      <c r="C115" s="254">
        <v>1100000</v>
      </c>
      <c r="D115" s="254"/>
      <c r="E115" s="104" t="s">
        <v>31</v>
      </c>
      <c r="F115" s="104"/>
      <c r="G115" s="104"/>
      <c r="H115" s="104"/>
      <c r="I115" s="104"/>
      <c r="J115" s="260">
        <f>SUM(J113:J114)</f>
        <v>1060000</v>
      </c>
      <c r="K115" s="261"/>
      <c r="L115" s="253">
        <f>SUM(L112:L114)</f>
        <v>860000</v>
      </c>
      <c r="M115" s="254"/>
      <c r="N115" s="30">
        <f>L115/L120</f>
        <v>0.45263157894736844</v>
      </c>
    </row>
    <row r="116" spans="1:14" ht="15.75" x14ac:dyDescent="0.25">
      <c r="A116" s="29"/>
      <c r="B116" s="105"/>
      <c r="C116" s="105"/>
      <c r="D116" s="105"/>
      <c r="E116" s="104" t="s">
        <v>88</v>
      </c>
      <c r="F116" s="104"/>
      <c r="G116" s="104"/>
      <c r="H116" s="104"/>
      <c r="I116" s="104"/>
      <c r="J116" s="242">
        <f>C125*D125</f>
        <v>100000</v>
      </c>
      <c r="K116" s="263"/>
      <c r="L116" s="241">
        <f>J116</f>
        <v>100000</v>
      </c>
      <c r="M116" s="242"/>
      <c r="N116" s="30">
        <f>L116/L120</f>
        <v>5.2631578947368418E-2</v>
      </c>
    </row>
    <row r="117" spans="1:14" ht="15.75" x14ac:dyDescent="0.25">
      <c r="A117" s="29"/>
      <c r="B117" s="105"/>
      <c r="C117" s="105"/>
      <c r="D117" s="105"/>
      <c r="E117" s="104" t="s">
        <v>81</v>
      </c>
      <c r="F117" s="104"/>
      <c r="G117" s="104"/>
      <c r="H117" s="104"/>
      <c r="I117" s="104"/>
      <c r="J117" s="242">
        <f>C126*D126</f>
        <v>130000</v>
      </c>
      <c r="K117" s="262"/>
      <c r="L117" s="251">
        <f>J117</f>
        <v>130000</v>
      </c>
      <c r="M117" s="252"/>
      <c r="N117" s="31"/>
    </row>
    <row r="118" spans="1:14" ht="15.75" x14ac:dyDescent="0.25">
      <c r="A118" s="29"/>
      <c r="B118" s="105"/>
      <c r="C118" s="105"/>
      <c r="D118" s="105"/>
      <c r="E118" s="104" t="s">
        <v>10</v>
      </c>
      <c r="F118" s="104"/>
      <c r="G118" s="104"/>
      <c r="H118" s="104"/>
      <c r="I118" s="104"/>
      <c r="J118" s="242">
        <v>810000</v>
      </c>
      <c r="K118" s="262"/>
      <c r="L118" s="251">
        <f>J118</f>
        <v>810000</v>
      </c>
      <c r="M118" s="252"/>
      <c r="N118" s="31"/>
    </row>
    <row r="119" spans="1:14" ht="16.5" thickBot="1" x14ac:dyDescent="0.3">
      <c r="A119" s="29"/>
      <c r="B119" s="105"/>
      <c r="C119" s="105"/>
      <c r="D119" s="105"/>
      <c r="E119" s="104" t="s">
        <v>32</v>
      </c>
      <c r="F119" s="104"/>
      <c r="G119" s="104"/>
      <c r="H119" s="104"/>
      <c r="I119" s="104"/>
      <c r="J119" s="245">
        <f>SUM(J117:J118)</f>
        <v>940000</v>
      </c>
      <c r="K119" s="246"/>
      <c r="L119" s="250">
        <f>SUM(L117:L118)</f>
        <v>940000</v>
      </c>
      <c r="M119" s="245"/>
      <c r="N119" s="30">
        <f>L119/L120</f>
        <v>0.49473684210526314</v>
      </c>
    </row>
    <row r="120" spans="1:14" ht="16.5" thickBot="1" x14ac:dyDescent="0.3">
      <c r="A120" s="106" t="s">
        <v>33</v>
      </c>
      <c r="B120" s="27"/>
      <c r="C120" s="265">
        <f>SUM(C113:C119)</f>
        <v>2100000</v>
      </c>
      <c r="D120" s="265"/>
      <c r="E120" s="107" t="s">
        <v>34</v>
      </c>
      <c r="F120" s="27"/>
      <c r="G120" s="27"/>
      <c r="H120" s="27"/>
      <c r="I120" s="27"/>
      <c r="J120" s="243">
        <f>SUM(J119,J115,J116)</f>
        <v>2100000</v>
      </c>
      <c r="K120" s="244"/>
      <c r="L120" s="249">
        <f>SUM(L119,L115,L116)</f>
        <v>1900000</v>
      </c>
      <c r="M120" s="243"/>
      <c r="N120" s="108">
        <f>L120/L120</f>
        <v>1</v>
      </c>
    </row>
    <row r="122" spans="1:14" x14ac:dyDescent="0.25">
      <c r="C122" s="161" t="s">
        <v>82</v>
      </c>
      <c r="D122" s="161" t="s">
        <v>83</v>
      </c>
      <c r="I122" s="90"/>
    </row>
    <row r="123" spans="1:14" x14ac:dyDescent="0.25">
      <c r="A123" s="121" t="s">
        <v>84</v>
      </c>
      <c r="C123" s="129">
        <v>110</v>
      </c>
      <c r="D123" s="129">
        <v>1000</v>
      </c>
    </row>
    <row r="124" spans="1:14" x14ac:dyDescent="0.25">
      <c r="A124" s="121" t="s">
        <v>85</v>
      </c>
      <c r="C124" s="129">
        <v>750</v>
      </c>
      <c r="D124" s="129">
        <v>1000</v>
      </c>
    </row>
    <row r="125" spans="1:14" x14ac:dyDescent="0.25">
      <c r="A125" s="121" t="s">
        <v>86</v>
      </c>
      <c r="C125" s="129">
        <v>1000</v>
      </c>
      <c r="D125" s="129">
        <v>100</v>
      </c>
    </row>
    <row r="126" spans="1:14" x14ac:dyDescent="0.25">
      <c r="A126" s="121" t="s">
        <v>87</v>
      </c>
      <c r="C126" s="129">
        <v>10000</v>
      </c>
      <c r="D126" s="129">
        <v>13</v>
      </c>
    </row>
  </sheetData>
  <mergeCells count="28">
    <mergeCell ref="A33:A43"/>
    <mergeCell ref="C120:D120"/>
    <mergeCell ref="C115:D115"/>
    <mergeCell ref="C113:D113"/>
    <mergeCell ref="C112:D112"/>
    <mergeCell ref="C111:D111"/>
    <mergeCell ref="J117:K117"/>
    <mergeCell ref="J118:K118"/>
    <mergeCell ref="J116:K116"/>
    <mergeCell ref="C110:D110"/>
    <mergeCell ref="J110:K110"/>
    <mergeCell ref="J111:K111"/>
    <mergeCell ref="A1:S5"/>
    <mergeCell ref="L116:M116"/>
    <mergeCell ref="J120:K120"/>
    <mergeCell ref="J119:K119"/>
    <mergeCell ref="L109:M109"/>
    <mergeCell ref="L120:M120"/>
    <mergeCell ref="L119:M119"/>
    <mergeCell ref="L118:M118"/>
    <mergeCell ref="L117:M117"/>
    <mergeCell ref="L115:M115"/>
    <mergeCell ref="L114:M114"/>
    <mergeCell ref="L112:M112"/>
    <mergeCell ref="J112:K112"/>
    <mergeCell ref="J113:K113"/>
    <mergeCell ref="J114:K114"/>
    <mergeCell ref="J115:K1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7:Q89"/>
  <sheetViews>
    <sheetView showGridLines="0" topLeftCell="A67" workbookViewId="0">
      <selection activeCell="I77" sqref="I77"/>
    </sheetView>
  </sheetViews>
  <sheetFormatPr defaultRowHeight="15" x14ac:dyDescent="0.25"/>
  <cols>
    <col min="1" max="1" width="9.140625" style="32"/>
    <col min="2" max="2" width="10.85546875" style="32" customWidth="1"/>
    <col min="3" max="3" width="10.42578125" style="32" bestFit="1" customWidth="1"/>
    <col min="4" max="4" width="11" style="32" customWidth="1"/>
    <col min="5" max="5" width="14.140625" style="32" bestFit="1" customWidth="1"/>
    <col min="6" max="6" width="10" style="32" customWidth="1"/>
    <col min="7" max="7" width="10.42578125" style="32" bestFit="1" customWidth="1"/>
    <col min="8" max="8" width="9.140625" style="32"/>
    <col min="9" max="10" width="10" style="32" bestFit="1" customWidth="1"/>
    <col min="11" max="11" width="10.7109375" style="32" bestFit="1" customWidth="1"/>
    <col min="12" max="12" width="10" style="32" bestFit="1" customWidth="1"/>
    <col min="13" max="13" width="10.7109375" style="32" bestFit="1" customWidth="1"/>
    <col min="14" max="14" width="14.28515625" style="32" customWidth="1"/>
    <col min="15" max="16384" width="9.140625" style="32"/>
  </cols>
  <sheetData>
    <row r="67" spans="1:17" x14ac:dyDescent="0.25">
      <c r="A67" s="36" t="s">
        <v>40</v>
      </c>
      <c r="B67" s="37"/>
      <c r="C67" s="38">
        <v>10000</v>
      </c>
      <c r="D67" s="37"/>
      <c r="E67" s="37"/>
      <c r="F67" s="37"/>
      <c r="G67" s="37"/>
      <c r="H67" s="37"/>
      <c r="I67" s="37"/>
      <c r="J67" s="37"/>
      <c r="K67" s="37"/>
      <c r="L67" s="37"/>
      <c r="M67" s="37"/>
      <c r="N67" s="37"/>
      <c r="O67" s="37"/>
      <c r="P67" s="37"/>
      <c r="Q67" s="37"/>
    </row>
    <row r="68" spans="1:17" ht="44.25" thickBot="1" x14ac:dyDescent="0.3">
      <c r="A68" s="39" t="s">
        <v>36</v>
      </c>
      <c r="B68" s="69" t="s">
        <v>58</v>
      </c>
      <c r="C68" s="40" t="s">
        <v>41</v>
      </c>
      <c r="D68" s="40" t="s">
        <v>42</v>
      </c>
      <c r="E68" s="40" t="s">
        <v>43</v>
      </c>
      <c r="F68" s="37"/>
      <c r="G68" s="37"/>
      <c r="H68" s="37"/>
      <c r="I68" s="37"/>
      <c r="J68" s="37"/>
      <c r="K68" s="37"/>
      <c r="L68" s="37"/>
      <c r="M68" s="37"/>
      <c r="N68" s="37"/>
      <c r="O68" s="37"/>
      <c r="P68" s="37"/>
      <c r="Q68" s="37"/>
    </row>
    <row r="69" spans="1:17" x14ac:dyDescent="0.25">
      <c r="A69" s="41" t="s">
        <v>6</v>
      </c>
      <c r="B69" s="70">
        <v>0.4</v>
      </c>
      <c r="C69" s="43">
        <f>$C$67*B69</f>
        <v>4000</v>
      </c>
      <c r="D69" s="44">
        <v>7.0000000000000007E-2</v>
      </c>
      <c r="E69" s="45">
        <f>C69*(1+D69)</f>
        <v>4280</v>
      </c>
      <c r="F69" s="37"/>
      <c r="G69" s="37"/>
      <c r="H69" s="37"/>
      <c r="I69" s="37"/>
      <c r="J69" s="37"/>
      <c r="K69" s="37"/>
      <c r="L69" s="37"/>
      <c r="M69" s="37"/>
      <c r="N69" s="37"/>
      <c r="O69" s="37"/>
      <c r="P69" s="37"/>
      <c r="Q69" s="37"/>
    </row>
    <row r="70" spans="1:17" x14ac:dyDescent="0.25">
      <c r="A70" s="41" t="s">
        <v>37</v>
      </c>
      <c r="B70" s="70">
        <v>0.1</v>
      </c>
      <c r="C70" s="43">
        <f t="shared" ref="C70:C71" si="0">$C$67*B70</f>
        <v>1000</v>
      </c>
      <c r="D70" s="44">
        <v>0.1</v>
      </c>
      <c r="E70" s="45">
        <f t="shared" ref="E70" si="1">C70*(1+D70)</f>
        <v>1100</v>
      </c>
      <c r="F70" s="37"/>
      <c r="G70" s="37"/>
      <c r="H70" s="37"/>
      <c r="I70" s="37"/>
      <c r="J70" s="37"/>
      <c r="K70" s="37"/>
      <c r="L70" s="37"/>
      <c r="M70" s="37"/>
      <c r="N70" s="37"/>
      <c r="O70" s="37"/>
      <c r="P70" s="37"/>
      <c r="Q70" s="37"/>
    </row>
    <row r="71" spans="1:17" ht="15.75" thickBot="1" x14ac:dyDescent="0.3">
      <c r="A71" s="41" t="s">
        <v>38</v>
      </c>
      <c r="B71" s="70">
        <v>0.5</v>
      </c>
      <c r="C71" s="43">
        <f t="shared" si="0"/>
        <v>5000</v>
      </c>
      <c r="D71" s="46">
        <v>0.12</v>
      </c>
      <c r="E71" s="45">
        <f>C71*(1+D71)</f>
        <v>5600.0000000000009</v>
      </c>
      <c r="F71" s="37"/>
      <c r="G71" s="37"/>
      <c r="H71" s="37"/>
      <c r="I71" s="37"/>
      <c r="J71" s="37"/>
      <c r="K71" s="37"/>
      <c r="L71" s="37"/>
      <c r="M71" s="37"/>
      <c r="N71" s="37"/>
      <c r="O71" s="37"/>
      <c r="P71" s="37"/>
      <c r="Q71" s="37"/>
    </row>
    <row r="72" spans="1:17" x14ac:dyDescent="0.25">
      <c r="A72" s="47" t="s">
        <v>39</v>
      </c>
      <c r="B72" s="71">
        <f>SUM(B69:B71)</f>
        <v>1</v>
      </c>
      <c r="C72" s="48">
        <f>SUM(C69:C71)</f>
        <v>10000</v>
      </c>
      <c r="D72" s="49"/>
      <c r="E72" s="48">
        <f>SUM(E69:E71)</f>
        <v>10980</v>
      </c>
      <c r="F72" s="37"/>
      <c r="G72" s="37"/>
      <c r="H72" s="37"/>
      <c r="I72" s="37"/>
      <c r="J72" s="37"/>
      <c r="K72" s="37"/>
      <c r="L72" s="37"/>
      <c r="M72" s="37"/>
      <c r="N72" s="37"/>
      <c r="O72" s="37"/>
      <c r="P72" s="37"/>
      <c r="Q72" s="37"/>
    </row>
    <row r="73" spans="1:17" x14ac:dyDescent="0.25">
      <c r="A73" s="50" t="s">
        <v>44</v>
      </c>
      <c r="B73" s="37"/>
      <c r="C73" s="37"/>
      <c r="D73" s="37"/>
      <c r="E73" s="51">
        <f>E72/C67-1</f>
        <v>9.8000000000000087E-2</v>
      </c>
      <c r="F73" s="52" t="s">
        <v>51</v>
      </c>
      <c r="G73" s="37"/>
      <c r="H73" s="37"/>
      <c r="I73" s="37"/>
      <c r="J73" s="37"/>
      <c r="K73" s="37"/>
      <c r="L73" s="37"/>
      <c r="M73" s="37"/>
      <c r="N73" s="37"/>
      <c r="O73" s="37"/>
      <c r="P73" s="37"/>
      <c r="Q73" s="37"/>
    </row>
    <row r="74" spans="1:17" x14ac:dyDescent="0.25">
      <c r="A74" s="37"/>
      <c r="B74" s="37"/>
      <c r="C74" s="37"/>
      <c r="D74" s="37"/>
      <c r="E74" s="37"/>
      <c r="F74" s="37"/>
      <c r="G74" s="37"/>
      <c r="H74" s="37"/>
      <c r="I74" s="37"/>
      <c r="J74" s="37"/>
      <c r="K74" s="37"/>
      <c r="L74" s="37"/>
      <c r="M74" s="37"/>
      <c r="N74" s="37"/>
      <c r="O74" s="37"/>
      <c r="P74" s="37"/>
      <c r="Q74" s="37"/>
    </row>
    <row r="75" spans="1:17" ht="20.25" x14ac:dyDescent="0.3">
      <c r="A75" s="53" t="s">
        <v>45</v>
      </c>
      <c r="B75" s="37"/>
      <c r="C75" s="37"/>
      <c r="D75" s="37"/>
      <c r="E75" s="37"/>
      <c r="F75" s="37"/>
      <c r="G75" s="37"/>
      <c r="H75" s="37"/>
      <c r="I75" s="37"/>
      <c r="J75" s="37"/>
      <c r="K75" s="37"/>
      <c r="L75" s="37"/>
      <c r="M75" s="37"/>
      <c r="N75" s="37"/>
      <c r="O75" s="37"/>
      <c r="P75" s="37"/>
      <c r="Q75" s="37"/>
    </row>
    <row r="76" spans="1:17" ht="20.25" x14ac:dyDescent="0.3">
      <c r="A76" s="53"/>
      <c r="B76" s="37"/>
      <c r="C76" s="37"/>
      <c r="D76" s="37"/>
      <c r="E76" s="37"/>
      <c r="F76" s="37"/>
      <c r="G76" s="37"/>
      <c r="H76" s="37"/>
      <c r="I76" s="37"/>
      <c r="J76" s="37"/>
      <c r="K76" s="37"/>
      <c r="L76" s="37"/>
      <c r="M76" s="37"/>
      <c r="N76" s="37"/>
      <c r="O76" s="37"/>
      <c r="P76" s="37"/>
      <c r="Q76" s="37"/>
    </row>
    <row r="77" spans="1:17" ht="15.75" thickBot="1" x14ac:dyDescent="0.3">
      <c r="A77" s="39" t="s">
        <v>36</v>
      </c>
      <c r="B77" s="54"/>
      <c r="C77" s="54"/>
      <c r="D77" s="54"/>
      <c r="E77" s="55">
        <v>0.08</v>
      </c>
      <c r="F77" s="56">
        <v>9.8000000000000004E-2</v>
      </c>
      <c r="G77" s="57">
        <v>0.11</v>
      </c>
      <c r="H77" s="37"/>
      <c r="I77" s="37"/>
      <c r="J77" s="37"/>
      <c r="K77" s="37"/>
      <c r="L77" s="37"/>
      <c r="M77" s="37"/>
      <c r="N77" s="37"/>
      <c r="O77" s="37"/>
      <c r="P77" s="37"/>
      <c r="Q77" s="37"/>
    </row>
    <row r="78" spans="1:17" x14ac:dyDescent="0.25">
      <c r="A78" s="58" t="s">
        <v>46</v>
      </c>
      <c r="B78" s="37"/>
      <c r="C78" s="37"/>
      <c r="D78" s="59"/>
      <c r="E78" s="60">
        <f>$C$67*(1+E77)</f>
        <v>10800</v>
      </c>
      <c r="F78" s="60">
        <f t="shared" ref="F78:G78" si="2">$C$67*(1+F77)</f>
        <v>10980</v>
      </c>
      <c r="G78" s="60">
        <f t="shared" si="2"/>
        <v>11100.000000000002</v>
      </c>
      <c r="H78" s="37"/>
      <c r="I78" s="37"/>
      <c r="J78" s="37"/>
      <c r="K78" s="37"/>
      <c r="L78" s="37"/>
      <c r="M78" s="37"/>
      <c r="N78" s="37"/>
      <c r="O78" s="37"/>
      <c r="P78" s="37"/>
      <c r="Q78" s="37"/>
    </row>
    <row r="79" spans="1:17" x14ac:dyDescent="0.25">
      <c r="A79" s="41" t="s">
        <v>54</v>
      </c>
      <c r="B79" s="37"/>
      <c r="C79" s="37"/>
      <c r="D79" s="42"/>
      <c r="E79" s="61">
        <f>$E$69</f>
        <v>4280</v>
      </c>
      <c r="F79" s="61">
        <f t="shared" ref="F79:G79" si="3">$E$69</f>
        <v>4280</v>
      </c>
      <c r="G79" s="61">
        <f t="shared" si="3"/>
        <v>4280</v>
      </c>
      <c r="H79" s="52" t="s">
        <v>52</v>
      </c>
      <c r="I79" s="62"/>
      <c r="J79" s="62"/>
      <c r="K79" s="37"/>
      <c r="L79" s="37"/>
      <c r="M79" s="37"/>
      <c r="N79" s="37"/>
      <c r="O79" s="37"/>
      <c r="P79" s="37"/>
      <c r="Q79" s="37"/>
    </row>
    <row r="80" spans="1:17" x14ac:dyDescent="0.25">
      <c r="A80" s="41" t="s">
        <v>53</v>
      </c>
      <c r="B80" s="37"/>
      <c r="C80" s="37"/>
      <c r="D80" s="42"/>
      <c r="E80" s="65">
        <f>$E$70</f>
        <v>1100</v>
      </c>
      <c r="F80" s="65">
        <f t="shared" ref="F80:G80" si="4">$E$70</f>
        <v>1100</v>
      </c>
      <c r="G80" s="65">
        <f t="shared" si="4"/>
        <v>1100</v>
      </c>
      <c r="H80" s="62"/>
      <c r="I80" s="62"/>
      <c r="J80" s="62"/>
      <c r="K80" s="37"/>
      <c r="L80" s="37"/>
      <c r="M80" s="37"/>
      <c r="N80" s="37"/>
      <c r="O80" s="37"/>
      <c r="P80" s="37"/>
      <c r="Q80" s="37"/>
    </row>
    <row r="81" spans="1:17" x14ac:dyDescent="0.25">
      <c r="A81" s="58" t="s">
        <v>59</v>
      </c>
      <c r="B81" s="66"/>
      <c r="C81" s="66"/>
      <c r="D81" s="63"/>
      <c r="E81" s="67">
        <f>E78-E79-E80</f>
        <v>5420</v>
      </c>
      <c r="F81" s="67">
        <f t="shared" ref="F81:G81" si="5">F78-F79-F80</f>
        <v>5600</v>
      </c>
      <c r="G81" s="67">
        <f t="shared" si="5"/>
        <v>5720.0000000000018</v>
      </c>
      <c r="H81" s="37"/>
      <c r="I81" s="37"/>
      <c r="J81" s="37"/>
      <c r="K81" s="37"/>
      <c r="L81" s="37"/>
      <c r="M81" s="37"/>
      <c r="N81" s="37"/>
      <c r="O81" s="37"/>
      <c r="P81" s="37"/>
      <c r="Q81" s="37"/>
    </row>
    <row r="82" spans="1:17" x14ac:dyDescent="0.25">
      <c r="A82" s="58" t="s">
        <v>47</v>
      </c>
      <c r="B82" s="68"/>
      <c r="C82" s="68"/>
      <c r="D82" s="59"/>
      <c r="E82" s="239">
        <f>E81/C71-1</f>
        <v>8.4000000000000075E-2</v>
      </c>
      <c r="F82" s="237">
        <f>F81/C71-1</f>
        <v>0.12000000000000011</v>
      </c>
      <c r="G82" s="238">
        <f>G81/C71-1</f>
        <v>0.14400000000000035</v>
      </c>
      <c r="H82" s="37"/>
      <c r="I82" s="37"/>
      <c r="J82" s="37"/>
      <c r="K82" s="37"/>
      <c r="L82" s="37"/>
      <c r="M82" s="37"/>
      <c r="N82" s="37"/>
      <c r="O82" s="37"/>
      <c r="P82" s="37"/>
      <c r="Q82" s="37"/>
    </row>
    <row r="83" spans="1:17" ht="75" x14ac:dyDescent="0.25">
      <c r="A83" s="50"/>
      <c r="B83" s="37"/>
      <c r="C83" s="37"/>
      <c r="D83" s="37"/>
      <c r="E83" s="64" t="s">
        <v>49</v>
      </c>
      <c r="F83" s="64" t="s">
        <v>48</v>
      </c>
      <c r="G83" s="64" t="s">
        <v>50</v>
      </c>
      <c r="H83" s="37"/>
      <c r="I83" s="37"/>
      <c r="J83" s="37"/>
      <c r="K83" s="37"/>
      <c r="L83" s="37"/>
      <c r="M83" s="37"/>
      <c r="N83" s="37"/>
      <c r="O83" s="37"/>
      <c r="P83" s="37"/>
      <c r="Q83" s="37"/>
    </row>
    <row r="84" spans="1:17" x14ac:dyDescent="0.25">
      <c r="A84" s="37"/>
      <c r="B84" s="37"/>
      <c r="C84" s="37"/>
      <c r="D84" s="37"/>
      <c r="E84" s="37"/>
      <c r="F84" s="37"/>
      <c r="G84" s="37"/>
      <c r="H84" s="37"/>
      <c r="I84" s="37"/>
      <c r="J84" s="37"/>
      <c r="K84" s="37"/>
      <c r="L84" s="37"/>
      <c r="M84" s="37"/>
      <c r="N84" s="37"/>
      <c r="O84" s="37"/>
      <c r="P84" s="37"/>
      <c r="Q84" s="37"/>
    </row>
    <row r="85" spans="1:17" s="81" customFormat="1" ht="21" x14ac:dyDescent="0.35">
      <c r="A85" s="78" t="s">
        <v>55</v>
      </c>
      <c r="B85" s="77"/>
      <c r="C85" s="37"/>
      <c r="D85" s="37"/>
      <c r="E85" s="37"/>
      <c r="F85" s="37"/>
      <c r="G85" s="37"/>
      <c r="H85" s="37"/>
      <c r="I85" s="37"/>
      <c r="J85" s="37"/>
      <c r="K85" s="37"/>
      <c r="L85" s="37"/>
      <c r="M85" s="37"/>
      <c r="N85" s="37"/>
      <c r="O85" s="37"/>
      <c r="P85" s="37"/>
      <c r="Q85" s="37"/>
    </row>
    <row r="86" spans="1:17" s="82" customFormat="1" x14ac:dyDescent="0.25">
      <c r="A86" s="66" t="s">
        <v>56</v>
      </c>
      <c r="B86" s="66"/>
      <c r="C86" s="66"/>
      <c r="D86" s="72" t="s">
        <v>57</v>
      </c>
      <c r="E86" s="66"/>
      <c r="F86" s="66"/>
      <c r="G86" s="73" t="s">
        <v>57</v>
      </c>
      <c r="H86" s="66"/>
      <c r="I86" s="66"/>
      <c r="J86" s="66"/>
      <c r="K86" s="66"/>
      <c r="L86" s="66"/>
      <c r="M86" s="66"/>
      <c r="N86" s="66"/>
      <c r="O86" s="66"/>
      <c r="P86" s="66"/>
      <c r="Q86" s="66"/>
    </row>
    <row r="87" spans="1:17" s="84" customFormat="1" x14ac:dyDescent="0.25">
      <c r="A87" s="73"/>
      <c r="B87" s="76">
        <f>D69</f>
        <v>7.0000000000000007E-2</v>
      </c>
      <c r="C87" s="74">
        <f>B69</f>
        <v>0.4</v>
      </c>
      <c r="D87" s="72" t="s">
        <v>57</v>
      </c>
      <c r="E87" s="76">
        <f>D70</f>
        <v>0.1</v>
      </c>
      <c r="F87" s="74">
        <f>B70</f>
        <v>0.1</v>
      </c>
      <c r="G87" s="73" t="s">
        <v>57</v>
      </c>
      <c r="H87" s="76">
        <f>D71</f>
        <v>0.12</v>
      </c>
      <c r="I87" s="74">
        <f>B71</f>
        <v>0.5</v>
      </c>
      <c r="J87" s="73"/>
      <c r="K87" s="73"/>
      <c r="L87" s="73"/>
      <c r="M87" s="73"/>
      <c r="N87" s="73"/>
      <c r="O87" s="73"/>
      <c r="P87" s="73"/>
      <c r="Q87" s="73"/>
    </row>
    <row r="88" spans="1:17" s="84" customFormat="1" x14ac:dyDescent="0.25">
      <c r="A88" s="79" t="s">
        <v>56</v>
      </c>
      <c r="B88" s="80">
        <f>(B87*C87)+(E87*F87)+(H87*I87)</f>
        <v>9.8000000000000004E-2</v>
      </c>
      <c r="C88" s="75"/>
      <c r="D88" s="72"/>
      <c r="E88" s="74"/>
      <c r="F88" s="74"/>
      <c r="G88" s="73"/>
      <c r="H88" s="74"/>
      <c r="I88" s="74"/>
      <c r="J88" s="73"/>
      <c r="K88" s="73"/>
      <c r="L88" s="73"/>
      <c r="M88" s="73"/>
      <c r="N88" s="73"/>
      <c r="O88" s="73"/>
      <c r="P88" s="73"/>
      <c r="Q88" s="73"/>
    </row>
    <row r="89" spans="1:17" s="81"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K171"/>
  <sheetViews>
    <sheetView showGridLines="0" topLeftCell="A158" workbookViewId="0">
      <selection activeCell="J172" sqref="J172"/>
    </sheetView>
  </sheetViews>
  <sheetFormatPr defaultRowHeight="15" x14ac:dyDescent="0.25"/>
  <cols>
    <col min="2" max="2" width="9.42578125" bestFit="1" customWidth="1"/>
    <col min="3" max="3" width="12.28515625" bestFit="1" customWidth="1"/>
    <col min="8" max="8" width="9.42578125" bestFit="1" customWidth="1"/>
  </cols>
  <sheetData>
    <row r="37" spans="1:3" ht="18.75" x14ac:dyDescent="0.3">
      <c r="A37" s="149" t="s">
        <v>94</v>
      </c>
      <c r="B37" s="150">
        <v>5.6000000000000001E-2</v>
      </c>
    </row>
    <row r="38" spans="1:3" ht="18.75" x14ac:dyDescent="0.3">
      <c r="A38" s="149" t="s">
        <v>95</v>
      </c>
      <c r="B38" s="151">
        <v>0.05</v>
      </c>
    </row>
    <row r="39" spans="1:3" ht="18.75" x14ac:dyDescent="0.3">
      <c r="A39" s="149" t="s">
        <v>96</v>
      </c>
      <c r="B39" s="8">
        <v>1.48</v>
      </c>
    </row>
    <row r="40" spans="1:3" ht="20.25" x14ac:dyDescent="0.3">
      <c r="A40" s="152" t="s">
        <v>97</v>
      </c>
      <c r="B40" s="153">
        <f>B37+(B38*B39)</f>
        <v>0.13</v>
      </c>
      <c r="C40" s="138" t="s">
        <v>98</v>
      </c>
    </row>
    <row r="71" spans="1:2" ht="18.75" x14ac:dyDescent="0.3">
      <c r="A71" s="9" t="s">
        <v>104</v>
      </c>
      <c r="B71" s="154">
        <v>1.25</v>
      </c>
    </row>
    <row r="72" spans="1:2" ht="18.75" x14ac:dyDescent="0.3">
      <c r="A72" s="9" t="s">
        <v>105</v>
      </c>
      <c r="B72" s="155">
        <v>8.3000000000000004E-2</v>
      </c>
    </row>
    <row r="73" spans="1:2" ht="18.75" x14ac:dyDescent="0.3">
      <c r="A73" s="9" t="s">
        <v>106</v>
      </c>
      <c r="B73" s="154">
        <v>23.06</v>
      </c>
    </row>
    <row r="74" spans="1:2" ht="18.75" x14ac:dyDescent="0.3">
      <c r="A74" s="141" t="s">
        <v>97</v>
      </c>
      <c r="B74" s="156">
        <f>(B71/B73)+B72</f>
        <v>0.13720641803989592</v>
      </c>
    </row>
    <row r="81" spans="1:3" ht="21" thickBot="1" x14ac:dyDescent="0.35">
      <c r="A81" s="142" t="s">
        <v>99</v>
      </c>
      <c r="B81" s="143"/>
      <c r="C81" s="144" t="s">
        <v>102</v>
      </c>
    </row>
    <row r="82" spans="1:3" ht="18.75" x14ac:dyDescent="0.3">
      <c r="A82" s="139" t="s">
        <v>100</v>
      </c>
      <c r="B82" s="8"/>
      <c r="C82" s="140">
        <f>B40</f>
        <v>0.13</v>
      </c>
    </row>
    <row r="83" spans="1:3" ht="18.75" x14ac:dyDescent="0.3">
      <c r="A83" s="139" t="s">
        <v>101</v>
      </c>
      <c r="B83" s="8"/>
      <c r="C83" s="140">
        <f>B74</f>
        <v>0.13720641803989592</v>
      </c>
    </row>
    <row r="84" spans="1:3" ht="20.25" x14ac:dyDescent="0.3">
      <c r="A84" s="145" t="s">
        <v>103</v>
      </c>
      <c r="B84" s="146"/>
      <c r="C84" s="147">
        <f>AVERAGE(C82:C83)</f>
        <v>0.13360320901994796</v>
      </c>
    </row>
    <row r="155" spans="1:8" ht="18.75" x14ac:dyDescent="0.3">
      <c r="A155" s="9" t="s">
        <v>104</v>
      </c>
      <c r="B155" s="154">
        <v>1.25</v>
      </c>
    </row>
    <row r="156" spans="1:8" ht="18.75" x14ac:dyDescent="0.3">
      <c r="A156" s="9" t="s">
        <v>105</v>
      </c>
      <c r="B156" s="155">
        <v>8.3000000000000004E-2</v>
      </c>
    </row>
    <row r="157" spans="1:8" ht="18.75" x14ac:dyDescent="0.3">
      <c r="A157" s="9" t="s">
        <v>106</v>
      </c>
      <c r="B157" s="154">
        <v>23.06</v>
      </c>
    </row>
    <row r="158" spans="1:8" ht="18.75" x14ac:dyDescent="0.3">
      <c r="A158" s="9" t="s">
        <v>107</v>
      </c>
      <c r="B158" s="157">
        <v>0.2</v>
      </c>
    </row>
    <row r="159" spans="1:8" ht="18.75" x14ac:dyDescent="0.3">
      <c r="A159" s="148" t="s">
        <v>97</v>
      </c>
      <c r="B159" s="156">
        <f>(B155/(B157*(1-B158))+B156)</f>
        <v>0.15075802254986992</v>
      </c>
      <c r="C159" s="161" t="s">
        <v>108</v>
      </c>
      <c r="D159" s="172" t="s">
        <v>109</v>
      </c>
      <c r="E159" s="158"/>
      <c r="F159" s="158"/>
      <c r="H159" s="173">
        <f>$B$74</f>
        <v>0.13720641803989592</v>
      </c>
    </row>
    <row r="161" spans="1:11" ht="18.75" x14ac:dyDescent="0.3">
      <c r="A161" s="160" t="s">
        <v>110</v>
      </c>
      <c r="K161" s="159">
        <f>B159-H159</f>
        <v>1.3551604509974002E-2</v>
      </c>
    </row>
    <row r="167" spans="1:11" ht="21" thickBot="1" x14ac:dyDescent="0.35">
      <c r="A167" s="142" t="s">
        <v>99</v>
      </c>
      <c r="B167" s="143"/>
      <c r="C167" s="144" t="s">
        <v>102</v>
      </c>
      <c r="D167" s="144"/>
      <c r="E167" s="162" t="s">
        <v>111</v>
      </c>
      <c r="F167" s="2"/>
      <c r="G167" s="2"/>
      <c r="H167" s="2"/>
      <c r="I167" s="2"/>
      <c r="J167" s="163">
        <f>K161</f>
        <v>1.3551604509974002E-2</v>
      </c>
    </row>
    <row r="168" spans="1:11" ht="18.75" x14ac:dyDescent="0.3">
      <c r="A168" s="139" t="s">
        <v>100</v>
      </c>
      <c r="B168" s="8"/>
      <c r="C168" s="140">
        <f t="shared" ref="C168:C169" si="0">C82</f>
        <v>0.13</v>
      </c>
      <c r="E168" s="170">
        <f>C168+J167</f>
        <v>0.14355160450997401</v>
      </c>
      <c r="F168" s="164"/>
      <c r="G168" s="165"/>
      <c r="H168" s="165"/>
      <c r="I168" s="164"/>
      <c r="J168" s="164"/>
    </row>
    <row r="169" spans="1:11" ht="18.75" x14ac:dyDescent="0.3">
      <c r="A169" s="139" t="s">
        <v>101</v>
      </c>
      <c r="B169" s="8"/>
      <c r="C169" s="140">
        <f t="shared" si="0"/>
        <v>0.13720641803989592</v>
      </c>
      <c r="E169" s="170">
        <f>C169+J167</f>
        <v>0.15075802254986992</v>
      </c>
      <c r="F169" s="164"/>
      <c r="G169" s="165"/>
      <c r="H169" s="165"/>
      <c r="I169" s="164"/>
      <c r="J169" s="164"/>
    </row>
    <row r="170" spans="1:11" ht="20.25" x14ac:dyDescent="0.3">
      <c r="A170" s="145" t="s">
        <v>103</v>
      </c>
      <c r="B170" s="146"/>
      <c r="C170" s="166">
        <f>AVERAGE(C168:C169)</f>
        <v>0.13360320901994796</v>
      </c>
      <c r="D170" s="117"/>
      <c r="E170" s="171">
        <f>C170+J167</f>
        <v>0.14715481352992196</v>
      </c>
      <c r="F170" s="167"/>
      <c r="G170" s="168"/>
      <c r="H170" s="168"/>
      <c r="I170" s="167"/>
      <c r="J170" s="169"/>
    </row>
    <row r="171" spans="1:11" x14ac:dyDescent="0.25">
      <c r="E171" s="110"/>
      <c r="H171" s="2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6:N93"/>
  <sheetViews>
    <sheetView showGridLines="0" topLeftCell="A62" workbookViewId="0">
      <selection activeCell="H75" sqref="H75"/>
    </sheetView>
  </sheetViews>
  <sheetFormatPr defaultRowHeight="15" x14ac:dyDescent="0.25"/>
  <cols>
    <col min="3" max="3" width="9.5703125" bestFit="1" customWidth="1"/>
    <col min="4" max="4" width="9.5703125" customWidth="1"/>
    <col min="5" max="5" width="14.7109375" customWidth="1"/>
    <col min="7" max="7" width="9.5703125" bestFit="1" customWidth="1"/>
    <col min="8" max="8" width="18.42578125" bestFit="1" customWidth="1"/>
  </cols>
  <sheetData>
    <row r="46" spans="1:14" ht="18.75" x14ac:dyDescent="0.3">
      <c r="A46" s="112" t="s">
        <v>74</v>
      </c>
      <c r="D46" s="109">
        <v>0.4</v>
      </c>
    </row>
    <row r="47" spans="1:14" ht="19.5" thickBot="1" x14ac:dyDescent="0.35">
      <c r="A47" s="115" t="s">
        <v>75</v>
      </c>
      <c r="B47" s="113"/>
      <c r="C47" s="113"/>
      <c r="D47" s="114"/>
      <c r="E47" s="113"/>
      <c r="F47" s="113"/>
      <c r="G47" s="113"/>
      <c r="H47" s="113"/>
      <c r="I47" s="113"/>
    </row>
    <row r="48" spans="1:14" ht="18.75" x14ac:dyDescent="0.3">
      <c r="A48" s="122" t="s">
        <v>67</v>
      </c>
      <c r="B48" s="123"/>
      <c r="C48" s="123"/>
      <c r="D48" s="123"/>
      <c r="E48" s="123"/>
      <c r="F48" s="121"/>
      <c r="G48" s="122" t="s">
        <v>71</v>
      </c>
      <c r="H48" s="123"/>
      <c r="I48" s="15"/>
      <c r="K48" s="269"/>
      <c r="L48" s="270"/>
      <c r="M48" s="270" t="str">
        <f>'1 the Capital Structure'!C122</f>
        <v xml:space="preserve">Number </v>
      </c>
      <c r="N48" s="271" t="str">
        <f>'1 the Capital Structure'!D122</f>
        <v>par value</v>
      </c>
    </row>
    <row r="49" spans="1:14" ht="18.75" x14ac:dyDescent="0.3">
      <c r="A49" s="89" t="s">
        <v>60</v>
      </c>
      <c r="E49">
        <v>2</v>
      </c>
      <c r="G49" s="89" t="s">
        <v>60</v>
      </c>
      <c r="I49">
        <v>10</v>
      </c>
      <c r="K49" s="272" t="str">
        <f>'1 the Capital Structure'!A123</f>
        <v>notes payable</v>
      </c>
      <c r="L49" s="273"/>
      <c r="M49" s="273">
        <f>'1 the Capital Structure'!C123</f>
        <v>110</v>
      </c>
      <c r="N49" s="274">
        <f>'1 the Capital Structure'!D123</f>
        <v>1000</v>
      </c>
    </row>
    <row r="50" spans="1:14" ht="19.5" thickBot="1" x14ac:dyDescent="0.35">
      <c r="A50" s="89" t="s">
        <v>61</v>
      </c>
      <c r="E50">
        <v>-1050</v>
      </c>
      <c r="G50" s="89" t="s">
        <v>61</v>
      </c>
      <c r="I50">
        <v>-900</v>
      </c>
      <c r="K50" s="275" t="str">
        <f>'1 the Capital Structure'!A124</f>
        <v>L-T bonds</v>
      </c>
      <c r="L50" s="276"/>
      <c r="M50" s="276">
        <f>'1 the Capital Structure'!C124</f>
        <v>750</v>
      </c>
      <c r="N50" s="277">
        <f>'1 the Capital Structure'!D124</f>
        <v>1000</v>
      </c>
    </row>
    <row r="51" spans="1:14" ht="18.75" x14ac:dyDescent="0.3">
      <c r="A51" s="89" t="s">
        <v>63</v>
      </c>
      <c r="E51">
        <f>N49</f>
        <v>1000</v>
      </c>
      <c r="G51" s="89" t="s">
        <v>63</v>
      </c>
      <c r="I51">
        <f>N50</f>
        <v>1000</v>
      </c>
    </row>
    <row r="52" spans="1:14" ht="18.75" x14ac:dyDescent="0.3">
      <c r="A52" s="89" t="s">
        <v>68</v>
      </c>
      <c r="E52" s="109">
        <v>0.1</v>
      </c>
      <c r="G52" s="89" t="s">
        <v>68</v>
      </c>
      <c r="I52" s="109">
        <v>0.1</v>
      </c>
    </row>
    <row r="53" spans="1:14" ht="18.75" x14ac:dyDescent="0.3">
      <c r="A53" s="89" t="s">
        <v>62</v>
      </c>
      <c r="E53">
        <f>E51*E52</f>
        <v>100</v>
      </c>
      <c r="G53" s="89" t="s">
        <v>62</v>
      </c>
      <c r="I53">
        <f>I51*I52</f>
        <v>100</v>
      </c>
    </row>
    <row r="54" spans="1:14" ht="18.75" x14ac:dyDescent="0.3">
      <c r="A54" s="89" t="s">
        <v>69</v>
      </c>
      <c r="E54">
        <v>2</v>
      </c>
      <c r="G54" s="89" t="s">
        <v>69</v>
      </c>
      <c r="I54">
        <v>2</v>
      </c>
    </row>
    <row r="55" spans="1:14" ht="18.75" x14ac:dyDescent="0.3">
      <c r="A55" s="116" t="s">
        <v>64</v>
      </c>
      <c r="B55" s="117"/>
      <c r="C55" s="117"/>
      <c r="D55" s="117"/>
      <c r="E55" s="124">
        <f>RATE(E49*E54,E53/E54,E50,E51,0)</f>
        <v>3.63439851507927E-2</v>
      </c>
      <c r="G55" s="116" t="s">
        <v>64</v>
      </c>
      <c r="H55" s="117"/>
      <c r="I55" s="124">
        <f>RATE(I49*I54,I53/I54,I50,I51,0)</f>
        <v>5.862111646172824E-2</v>
      </c>
    </row>
    <row r="56" spans="1:14" ht="18.75" x14ac:dyDescent="0.3">
      <c r="A56" s="118" t="s">
        <v>70</v>
      </c>
      <c r="B56" s="119"/>
      <c r="C56" s="119"/>
      <c r="D56" s="119"/>
      <c r="E56" s="120">
        <f>E55*2</f>
        <v>7.26879703015854E-2</v>
      </c>
      <c r="F56" s="121"/>
      <c r="G56" s="118" t="s">
        <v>70</v>
      </c>
      <c r="H56" s="119"/>
      <c r="I56" s="120">
        <f>I55*2</f>
        <v>0.11724223292345648</v>
      </c>
    </row>
    <row r="58" spans="1:14" ht="18.75" x14ac:dyDescent="0.3">
      <c r="A58" s="89" t="s">
        <v>76</v>
      </c>
      <c r="E58">
        <f>M49</f>
        <v>110</v>
      </c>
      <c r="G58" s="89" t="s">
        <v>72</v>
      </c>
      <c r="I58">
        <f>M50</f>
        <v>750</v>
      </c>
    </row>
    <row r="59" spans="1:14" ht="18.75" x14ac:dyDescent="0.3">
      <c r="A59" s="203" t="s">
        <v>118</v>
      </c>
      <c r="B59" s="204"/>
      <c r="C59" s="204"/>
      <c r="D59" s="204"/>
      <c r="E59" s="205">
        <f>E58*E51</f>
        <v>110000</v>
      </c>
      <c r="F59" s="204"/>
      <c r="G59" s="203" t="s">
        <v>119</v>
      </c>
      <c r="H59" s="204"/>
      <c r="I59" s="205">
        <f>I58*I51</f>
        <v>750000</v>
      </c>
    </row>
    <row r="60" spans="1:14" ht="18.75" x14ac:dyDescent="0.3">
      <c r="A60" s="206" t="s">
        <v>77</v>
      </c>
      <c r="B60" s="207"/>
      <c r="C60" s="207"/>
      <c r="D60" s="207"/>
      <c r="E60" s="208">
        <f>E58*-E50</f>
        <v>115500</v>
      </c>
      <c r="F60" s="207"/>
      <c r="G60" s="206" t="s">
        <v>78</v>
      </c>
      <c r="H60" s="207"/>
      <c r="I60" s="208">
        <f>I58*-I50</f>
        <v>675000</v>
      </c>
    </row>
    <row r="61" spans="1:14" ht="18.75" x14ac:dyDescent="0.3">
      <c r="A61" s="89"/>
      <c r="E61" s="111"/>
      <c r="G61" s="89"/>
      <c r="I61" s="111"/>
    </row>
    <row r="62" spans="1:14" ht="18.75" x14ac:dyDescent="0.3">
      <c r="A62" s="203" t="s">
        <v>120</v>
      </c>
      <c r="B62" s="204"/>
      <c r="C62" s="204"/>
      <c r="D62" s="204"/>
      <c r="E62" s="214">
        <f>E59+I59</f>
        <v>860000</v>
      </c>
      <c r="G62" s="89"/>
      <c r="I62" s="111"/>
    </row>
    <row r="63" spans="1:14" ht="18.75" x14ac:dyDescent="0.3">
      <c r="A63" s="206" t="s">
        <v>79</v>
      </c>
      <c r="B63" s="207"/>
      <c r="C63" s="207"/>
      <c r="D63" s="207"/>
      <c r="E63" s="209">
        <f>E60+I60</f>
        <v>790500</v>
      </c>
      <c r="F63" s="207"/>
      <c r="G63" s="89"/>
      <c r="I63" s="111"/>
    </row>
    <row r="64" spans="1:14" ht="18.75" x14ac:dyDescent="0.3">
      <c r="A64" s="89"/>
      <c r="E64" s="196"/>
      <c r="G64" s="89"/>
      <c r="I64" s="111"/>
    </row>
    <row r="65" spans="1:10" ht="18.75" x14ac:dyDescent="0.3">
      <c r="A65" s="215" t="s">
        <v>121</v>
      </c>
      <c r="B65" s="204"/>
      <c r="C65" s="204"/>
      <c r="D65" s="204"/>
      <c r="E65" s="216">
        <f>E59/E62</f>
        <v>0.12790697674418605</v>
      </c>
      <c r="F65" s="204"/>
      <c r="G65" s="203"/>
      <c r="H65" s="204"/>
      <c r="I65" s="216">
        <f>I59/E62</f>
        <v>0.87209302325581395</v>
      </c>
    </row>
    <row r="66" spans="1:10" ht="18.75" x14ac:dyDescent="0.3">
      <c r="A66" s="210" t="s">
        <v>122</v>
      </c>
      <c r="B66" s="211"/>
      <c r="C66" s="211"/>
      <c r="D66" s="211"/>
      <c r="E66" s="212">
        <f>E60/E63</f>
        <v>0.14611005692599621</v>
      </c>
      <c r="F66" s="213"/>
      <c r="G66" s="213"/>
      <c r="H66" s="213"/>
      <c r="I66" s="212">
        <f>I60/E63</f>
        <v>0.85388994307400379</v>
      </c>
    </row>
    <row r="67" spans="1:10" ht="18.75" x14ac:dyDescent="0.3">
      <c r="A67" s="89"/>
    </row>
    <row r="68" spans="1:10" ht="18.75" x14ac:dyDescent="0.3">
      <c r="A68" s="217" t="s">
        <v>123</v>
      </c>
      <c r="B68" s="197"/>
      <c r="C68" s="197"/>
      <c r="D68" s="197"/>
      <c r="E68" s="197"/>
      <c r="F68" s="197"/>
      <c r="G68" s="197"/>
      <c r="H68" s="197"/>
      <c r="I68" s="197"/>
      <c r="J68" s="197"/>
    </row>
    <row r="69" spans="1:10" ht="18.75" x14ac:dyDescent="0.3">
      <c r="A69" s="89"/>
    </row>
    <row r="70" spans="1:10" ht="18.75" x14ac:dyDescent="0.3">
      <c r="A70" s="89"/>
      <c r="C70" s="1" t="s">
        <v>129</v>
      </c>
      <c r="F70" t="s">
        <v>57</v>
      </c>
      <c r="H70" s="1" t="s">
        <v>129</v>
      </c>
    </row>
    <row r="71" spans="1:10" x14ac:dyDescent="0.25">
      <c r="A71" s="267">
        <f>E65</f>
        <v>0.12790697674418605</v>
      </c>
      <c r="B71" s="267"/>
      <c r="C71" s="1" t="s">
        <v>129</v>
      </c>
      <c r="D71" s="24">
        <f>E56</f>
        <v>7.26879703015854E-2</v>
      </c>
      <c r="G71" s="202">
        <f>I65</f>
        <v>0.87209302325581395</v>
      </c>
      <c r="H71" s="1" t="s">
        <v>129</v>
      </c>
      <c r="I71" s="200">
        <f>I56</f>
        <v>0.11724223292345648</v>
      </c>
    </row>
    <row r="72" spans="1:10" ht="18.75" x14ac:dyDescent="0.3">
      <c r="A72" s="218" t="s">
        <v>73</v>
      </c>
      <c r="E72" s="24"/>
      <c r="G72" s="24"/>
      <c r="H72" s="24"/>
      <c r="J72" s="200"/>
    </row>
    <row r="73" spans="1:10" x14ac:dyDescent="0.25">
      <c r="B73" s="126"/>
      <c r="C73" s="119" t="s">
        <v>130</v>
      </c>
      <c r="D73" s="119"/>
      <c r="E73" s="127">
        <f>A71*D71+G71*I71</f>
        <v>0.11154343189042645</v>
      </c>
      <c r="F73" s="121"/>
    </row>
    <row r="74" spans="1:10" ht="18.75" x14ac:dyDescent="0.3">
      <c r="A74" s="218" t="s">
        <v>125</v>
      </c>
      <c r="E74" s="24"/>
    </row>
    <row r="75" spans="1:10" x14ac:dyDescent="0.25">
      <c r="B75" s="126"/>
      <c r="C75" s="119" t="s">
        <v>130</v>
      </c>
      <c r="D75" s="119"/>
      <c r="E75" s="128">
        <f>E73*(1-$D$46)</f>
        <v>6.6926059134255866E-2</v>
      </c>
    </row>
    <row r="76" spans="1:10" x14ac:dyDescent="0.25">
      <c r="B76" s="198"/>
      <c r="C76" s="198"/>
      <c r="D76" s="198"/>
      <c r="E76" s="199"/>
    </row>
    <row r="77" spans="1:10" ht="18.75" x14ac:dyDescent="0.3">
      <c r="A77" s="219" t="s">
        <v>124</v>
      </c>
      <c r="B77" s="197"/>
      <c r="C77" s="197"/>
      <c r="D77" s="197"/>
      <c r="E77" s="197"/>
      <c r="F77" s="197"/>
      <c r="G77" s="197"/>
      <c r="H77" s="197"/>
      <c r="I77" s="197"/>
      <c r="J77" s="197"/>
    </row>
    <row r="78" spans="1:10" ht="18.75" x14ac:dyDescent="0.3">
      <c r="A78" s="89"/>
      <c r="C78" s="1" t="s">
        <v>129</v>
      </c>
      <c r="F78" t="s">
        <v>57</v>
      </c>
      <c r="H78" s="1" t="s">
        <v>129</v>
      </c>
    </row>
    <row r="79" spans="1:10" x14ac:dyDescent="0.25">
      <c r="A79" s="266">
        <f>E66</f>
        <v>0.14611005692599621</v>
      </c>
      <c r="B79" s="266"/>
      <c r="C79" s="1" t="s">
        <v>129</v>
      </c>
      <c r="D79" s="24">
        <f>E56</f>
        <v>7.26879703015854E-2</v>
      </c>
      <c r="G79" s="221">
        <f>I66</f>
        <v>0.85388994307400379</v>
      </c>
      <c r="H79" s="19" t="s">
        <v>129</v>
      </c>
      <c r="I79" s="200">
        <f>I56</f>
        <v>0.11724223292345648</v>
      </c>
    </row>
    <row r="80" spans="1:10" ht="18.75" x14ac:dyDescent="0.3">
      <c r="A80" s="220" t="s">
        <v>73</v>
      </c>
      <c r="E80" s="34"/>
      <c r="G80" s="1"/>
      <c r="H80" s="125"/>
    </row>
    <row r="81" spans="1:9" x14ac:dyDescent="0.25">
      <c r="B81" s="126"/>
      <c r="C81" s="119" t="s">
        <v>130</v>
      </c>
      <c r="D81" s="119"/>
      <c r="E81" s="127">
        <f>A79*D79+G79*I79</f>
        <v>0.11073240707547911</v>
      </c>
      <c r="F81" s="121"/>
    </row>
    <row r="82" spans="1:9" ht="18.75" x14ac:dyDescent="0.3">
      <c r="A82" s="220" t="s">
        <v>125</v>
      </c>
      <c r="E82" s="24"/>
      <c r="I82" s="89"/>
    </row>
    <row r="83" spans="1:9" x14ac:dyDescent="0.25">
      <c r="B83" s="126"/>
      <c r="C83" s="119" t="s">
        <v>130</v>
      </c>
      <c r="D83" s="119"/>
      <c r="E83" s="128">
        <f>E81*(1-$D$46)</f>
        <v>6.6439444245287471E-2</v>
      </c>
    </row>
    <row r="93" spans="1:9" x14ac:dyDescent="0.25">
      <c r="D93" s="109"/>
    </row>
  </sheetData>
  <mergeCells count="2">
    <mergeCell ref="A79:B79"/>
    <mergeCell ref="A71:B7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9:J72"/>
  <sheetViews>
    <sheetView showGridLines="0" topLeftCell="A56" workbookViewId="0">
      <selection activeCell="L56" sqref="L56"/>
    </sheetView>
  </sheetViews>
  <sheetFormatPr defaultRowHeight="15" x14ac:dyDescent="0.25"/>
  <cols>
    <col min="3" max="3" width="9.5703125" bestFit="1" customWidth="1"/>
    <col min="5" max="5" width="14.7109375" customWidth="1"/>
    <col min="7" max="7" width="9.5703125" bestFit="1" customWidth="1"/>
    <col min="8" max="8" width="7.140625" bestFit="1" customWidth="1"/>
  </cols>
  <sheetData>
    <row r="49" spans="1:10" ht="19.5" thickBot="1" x14ac:dyDescent="0.35">
      <c r="A49" s="115" t="s">
        <v>89</v>
      </c>
      <c r="B49" s="113"/>
      <c r="C49" s="113"/>
      <c r="D49" s="114"/>
      <c r="E49" s="113"/>
    </row>
    <row r="50" spans="1:10" ht="18.75" x14ac:dyDescent="0.3">
      <c r="A50" s="89" t="s">
        <v>60</v>
      </c>
      <c r="E50" s="1">
        <v>300</v>
      </c>
    </row>
    <row r="51" spans="1:10" ht="18.75" x14ac:dyDescent="0.3">
      <c r="A51" s="89" t="s">
        <v>61</v>
      </c>
      <c r="E51" s="1">
        <v>-97.5</v>
      </c>
      <c r="I51" s="130" t="s">
        <v>62</v>
      </c>
      <c r="J51" s="131">
        <f>E54</f>
        <v>10</v>
      </c>
    </row>
    <row r="52" spans="1:10" ht="18.75" x14ac:dyDescent="0.3">
      <c r="A52" s="89" t="s">
        <v>63</v>
      </c>
      <c r="E52" s="1">
        <v>100</v>
      </c>
      <c r="I52" s="132" t="s">
        <v>92</v>
      </c>
      <c r="J52" s="133">
        <f>-E51</f>
        <v>97.5</v>
      </c>
    </row>
    <row r="53" spans="1:10" ht="18.75" x14ac:dyDescent="0.3">
      <c r="A53" s="89" t="s">
        <v>68</v>
      </c>
      <c r="E53" s="136">
        <v>0.1</v>
      </c>
      <c r="G53" s="121" t="s">
        <v>91</v>
      </c>
      <c r="I53" s="134" t="s">
        <v>93</v>
      </c>
      <c r="J53" s="135">
        <f>J51/J52</f>
        <v>0.10256410256410256</v>
      </c>
    </row>
    <row r="54" spans="1:10" ht="18.75" x14ac:dyDescent="0.3">
      <c r="A54" s="89" t="s">
        <v>62</v>
      </c>
      <c r="E54" s="1">
        <f>E52*E53</f>
        <v>10</v>
      </c>
    </row>
    <row r="55" spans="1:10" ht="18.75" x14ac:dyDescent="0.3">
      <c r="A55" s="89" t="s">
        <v>69</v>
      </c>
      <c r="E55" s="1">
        <v>1</v>
      </c>
    </row>
    <row r="56" spans="1:10" ht="18.75" x14ac:dyDescent="0.3">
      <c r="A56" s="118" t="s">
        <v>90</v>
      </c>
      <c r="B56" s="119"/>
      <c r="C56" s="119"/>
      <c r="D56" s="119"/>
      <c r="E56" s="137">
        <f>RATE(E50*E55,E54/E55,E51,E52,0)</f>
        <v>0.10256410256410306</v>
      </c>
    </row>
    <row r="69" spans="1:2" x14ac:dyDescent="0.25">
      <c r="A69" s="130" t="s">
        <v>62</v>
      </c>
      <c r="B69" s="131">
        <v>8.5</v>
      </c>
    </row>
    <row r="70" spans="1:2" x14ac:dyDescent="0.25">
      <c r="A70" s="132" t="s">
        <v>92</v>
      </c>
      <c r="B70" s="133">
        <v>75</v>
      </c>
    </row>
    <row r="71" spans="1:2" x14ac:dyDescent="0.25">
      <c r="A71" s="132" t="s">
        <v>107</v>
      </c>
      <c r="B71" s="234">
        <v>0.04</v>
      </c>
    </row>
    <row r="72" spans="1:2" x14ac:dyDescent="0.25">
      <c r="A72" s="134" t="s">
        <v>93</v>
      </c>
      <c r="B72" s="235">
        <f>B69/(B70*(1-B71))</f>
        <v>0.11805555555555555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6"/>
  <sheetViews>
    <sheetView showGridLines="0" topLeftCell="A4" workbookViewId="0">
      <selection activeCell="K40" sqref="K40"/>
    </sheetView>
  </sheetViews>
  <sheetFormatPr defaultRowHeight="15" x14ac:dyDescent="0.25"/>
  <sheetData>
    <row r="3" spans="1:18" ht="15.75" thickBot="1" x14ac:dyDescent="0.3"/>
    <row r="4" spans="1:18" ht="16.5" thickBot="1" x14ac:dyDescent="0.3">
      <c r="A4" s="94" t="s">
        <v>16</v>
      </c>
      <c r="B4" s="95"/>
      <c r="C4" s="95"/>
      <c r="D4" s="95"/>
      <c r="E4" s="96"/>
      <c r="F4" s="97"/>
      <c r="G4" s="97"/>
      <c r="H4" s="97"/>
      <c r="I4" s="97"/>
      <c r="J4" s="97"/>
      <c r="K4" s="98"/>
      <c r="L4" s="94"/>
      <c r="M4" s="95"/>
      <c r="N4" s="99"/>
      <c r="O4" s="94"/>
      <c r="P4" s="95"/>
      <c r="Q4" s="99"/>
      <c r="R4" s="99"/>
    </row>
    <row r="5" spans="1:18" ht="16.5" thickBot="1" x14ac:dyDescent="0.3">
      <c r="A5" s="100"/>
      <c r="B5" s="101"/>
      <c r="C5" s="101" t="s">
        <v>17</v>
      </c>
      <c r="D5" s="101"/>
      <c r="E5" s="101" t="s">
        <v>65</v>
      </c>
      <c r="F5" s="101"/>
      <c r="G5" s="101"/>
      <c r="H5" s="101"/>
      <c r="I5" s="101"/>
      <c r="J5" s="101"/>
      <c r="K5" s="102" t="s">
        <v>18</v>
      </c>
      <c r="L5" s="247" t="s">
        <v>19</v>
      </c>
      <c r="M5" s="248"/>
      <c r="N5" s="103" t="s">
        <v>20</v>
      </c>
      <c r="O5" s="247" t="s">
        <v>21</v>
      </c>
      <c r="P5" s="248"/>
      <c r="Q5" s="103" t="s">
        <v>22</v>
      </c>
      <c r="R5" s="103"/>
    </row>
    <row r="6" spans="1:18" ht="15.75" x14ac:dyDescent="0.25">
      <c r="A6" s="25" t="s">
        <v>23</v>
      </c>
      <c r="B6" s="104"/>
      <c r="C6" s="260">
        <v>10000</v>
      </c>
      <c r="D6" s="260"/>
      <c r="E6" s="104" t="s">
        <v>24</v>
      </c>
      <c r="F6" s="104"/>
      <c r="G6" s="104"/>
      <c r="H6" s="104"/>
      <c r="I6" s="104"/>
      <c r="J6" s="260">
        <v>60000</v>
      </c>
      <c r="K6" s="261"/>
      <c r="L6" s="105"/>
      <c r="M6" s="105"/>
      <c r="N6" s="26"/>
      <c r="O6" s="105"/>
      <c r="P6" s="105"/>
      <c r="Q6" s="26"/>
      <c r="R6" s="26"/>
    </row>
    <row r="7" spans="1:18" ht="15.75" x14ac:dyDescent="0.25">
      <c r="A7" s="25" t="s">
        <v>25</v>
      </c>
      <c r="B7" s="104"/>
      <c r="C7" s="242">
        <v>375000</v>
      </c>
      <c r="D7" s="242"/>
      <c r="E7" s="104" t="s">
        <v>26</v>
      </c>
      <c r="F7" s="105"/>
      <c r="G7" s="105"/>
      <c r="H7" s="105"/>
      <c r="I7" s="105"/>
      <c r="J7" s="242">
        <v>140000</v>
      </c>
      <c r="K7" s="262"/>
      <c r="L7" s="105"/>
      <c r="M7" s="105"/>
      <c r="N7" s="26"/>
      <c r="O7" s="105"/>
      <c r="P7" s="105"/>
      <c r="Q7" s="26"/>
      <c r="R7" s="26"/>
    </row>
    <row r="8" spans="1:18" ht="15.75" x14ac:dyDescent="0.25">
      <c r="A8" s="25" t="s">
        <v>27</v>
      </c>
      <c r="B8" s="104"/>
      <c r="C8" s="242">
        <v>615000</v>
      </c>
      <c r="D8" s="242"/>
      <c r="E8" s="104" t="s">
        <v>80</v>
      </c>
      <c r="F8" s="104"/>
      <c r="G8" s="104"/>
      <c r="H8" s="104"/>
      <c r="I8" s="104"/>
      <c r="J8" s="255">
        <f>C19*D19</f>
        <v>110000</v>
      </c>
      <c r="K8" s="256"/>
      <c r="L8" s="253">
        <f>J8</f>
        <v>110000</v>
      </c>
      <c r="M8" s="254"/>
      <c r="N8" s="28"/>
      <c r="O8" s="253">
        <f>C19*E19</f>
        <v>115500</v>
      </c>
      <c r="P8" s="254"/>
      <c r="Q8" s="28"/>
      <c r="R8" s="26"/>
    </row>
    <row r="9" spans="1:18" ht="15.75" x14ac:dyDescent="0.25">
      <c r="A9" s="25" t="s">
        <v>28</v>
      </c>
      <c r="B9" s="104"/>
      <c r="C9" s="254">
        <f>SUM(C6:C8)</f>
        <v>1000000</v>
      </c>
      <c r="D9" s="254"/>
      <c r="E9" s="104" t="s">
        <v>29</v>
      </c>
      <c r="F9" s="104"/>
      <c r="G9" s="104"/>
      <c r="H9" s="104"/>
      <c r="I9" s="104"/>
      <c r="J9" s="254">
        <f>SUM(J6:J8)</f>
        <v>310000</v>
      </c>
      <c r="K9" s="257"/>
      <c r="L9" s="105"/>
      <c r="M9" s="105"/>
      <c r="N9" s="28"/>
      <c r="O9" s="105"/>
      <c r="P9" s="105"/>
      <c r="Q9" s="28"/>
      <c r="R9" s="26"/>
    </row>
    <row r="10" spans="1:18" ht="16.5" thickBot="1" x14ac:dyDescent="0.3">
      <c r="A10" s="25"/>
      <c r="B10" s="104"/>
      <c r="C10" s="105"/>
      <c r="D10" s="105"/>
      <c r="E10" s="104" t="s">
        <v>66</v>
      </c>
      <c r="F10" s="104"/>
      <c r="G10" s="104"/>
      <c r="H10" s="104"/>
      <c r="I10" s="104"/>
      <c r="J10" s="258">
        <f>C20*D20</f>
        <v>750000</v>
      </c>
      <c r="K10" s="259"/>
      <c r="L10" s="241">
        <f>J10</f>
        <v>750000</v>
      </c>
      <c r="M10" s="242"/>
      <c r="N10" s="28"/>
      <c r="O10" s="241">
        <f>C20*E20</f>
        <v>675000</v>
      </c>
      <c r="P10" s="242"/>
      <c r="Q10" s="28"/>
      <c r="R10" s="26"/>
    </row>
    <row r="11" spans="1:18" ht="15.75" x14ac:dyDescent="0.25">
      <c r="A11" s="25" t="s">
        <v>30</v>
      </c>
      <c r="B11" s="104"/>
      <c r="C11" s="254">
        <v>1100000</v>
      </c>
      <c r="D11" s="254"/>
      <c r="E11" s="104" t="s">
        <v>31</v>
      </c>
      <c r="F11" s="104"/>
      <c r="G11" s="104"/>
      <c r="H11" s="104"/>
      <c r="I11" s="104"/>
      <c r="J11" s="260">
        <f>SUM(J9:J10)</f>
        <v>1060000</v>
      </c>
      <c r="K11" s="261"/>
      <c r="L11" s="253">
        <f>SUM(L8:L10)</f>
        <v>860000</v>
      </c>
      <c r="M11" s="254"/>
      <c r="N11" s="178">
        <f>L11/L16</f>
        <v>0.45263157894736844</v>
      </c>
      <c r="O11" s="253">
        <f>SUM(O8:O10)</f>
        <v>790500</v>
      </c>
      <c r="P11" s="254"/>
      <c r="Q11" s="178">
        <f>O11/O16</f>
        <v>0.40988281655086589</v>
      </c>
      <c r="R11" s="30"/>
    </row>
    <row r="12" spans="1:18" ht="15.75" x14ac:dyDescent="0.25">
      <c r="A12" s="29"/>
      <c r="B12" s="105"/>
      <c r="C12" s="105"/>
      <c r="D12" s="105"/>
      <c r="E12" s="104" t="s">
        <v>88</v>
      </c>
      <c r="F12" s="104"/>
      <c r="G12" s="104"/>
      <c r="H12" s="104"/>
      <c r="I12" s="104"/>
      <c r="J12" s="242">
        <f>C21*D21</f>
        <v>100000</v>
      </c>
      <c r="K12" s="263"/>
      <c r="L12" s="241">
        <f>J12</f>
        <v>100000</v>
      </c>
      <c r="M12" s="242"/>
      <c r="N12" s="178">
        <f>L12/L16</f>
        <v>5.2631578947368418E-2</v>
      </c>
      <c r="O12" s="241">
        <f>C21*E21</f>
        <v>97500</v>
      </c>
      <c r="P12" s="242"/>
      <c r="Q12" s="178">
        <f>O12/O16</f>
        <v>5.0554806595457843E-2</v>
      </c>
      <c r="R12" s="30"/>
    </row>
    <row r="13" spans="1:18" ht="15.75" x14ac:dyDescent="0.25">
      <c r="A13" s="29"/>
      <c r="B13" s="105"/>
      <c r="C13" s="105"/>
      <c r="D13" s="105"/>
      <c r="E13" s="104" t="s">
        <v>81</v>
      </c>
      <c r="F13" s="104"/>
      <c r="G13" s="104"/>
      <c r="H13" s="104"/>
      <c r="I13" s="104"/>
      <c r="J13" s="242">
        <f>C22*D22</f>
        <v>130000</v>
      </c>
      <c r="K13" s="262"/>
      <c r="L13" s="251">
        <f>J13</f>
        <v>130000</v>
      </c>
      <c r="M13" s="252"/>
      <c r="N13" s="179"/>
      <c r="O13" s="251">
        <f>C22*E22</f>
        <v>230600</v>
      </c>
      <c r="P13" s="252"/>
      <c r="Q13" s="179"/>
      <c r="R13" s="31"/>
    </row>
    <row r="14" spans="1:18" ht="15.75" x14ac:dyDescent="0.25">
      <c r="A14" s="29"/>
      <c r="B14" s="105"/>
      <c r="C14" s="105"/>
      <c r="D14" s="105"/>
      <c r="E14" s="104" t="s">
        <v>10</v>
      </c>
      <c r="F14" s="104"/>
      <c r="G14" s="104"/>
      <c r="H14" s="104"/>
      <c r="I14" s="104"/>
      <c r="J14" s="242">
        <v>810000</v>
      </c>
      <c r="K14" s="262"/>
      <c r="L14" s="251">
        <f>J14</f>
        <v>810000</v>
      </c>
      <c r="M14" s="252"/>
      <c r="N14" s="179"/>
      <c r="O14" s="241">
        <f>J14</f>
        <v>810000</v>
      </c>
      <c r="P14" s="252"/>
      <c r="Q14" s="179"/>
      <c r="R14" s="31"/>
    </row>
    <row r="15" spans="1:18" ht="16.5" thickBot="1" x14ac:dyDescent="0.3">
      <c r="A15" s="29"/>
      <c r="B15" s="105"/>
      <c r="C15" s="105"/>
      <c r="D15" s="105"/>
      <c r="E15" s="104" t="s">
        <v>32</v>
      </c>
      <c r="F15" s="104"/>
      <c r="G15" s="104"/>
      <c r="H15" s="104"/>
      <c r="I15" s="104"/>
      <c r="J15" s="245">
        <f>SUM(J13:J14)</f>
        <v>940000</v>
      </c>
      <c r="K15" s="246"/>
      <c r="L15" s="250">
        <f>SUM(L13:L14)</f>
        <v>940000</v>
      </c>
      <c r="M15" s="245"/>
      <c r="N15" s="178">
        <f>L15/L16</f>
        <v>0.49473684210526314</v>
      </c>
      <c r="O15" s="250">
        <f>SUM(O13:O14)</f>
        <v>1040600</v>
      </c>
      <c r="P15" s="245"/>
      <c r="Q15" s="178">
        <f>O15/O16</f>
        <v>0.53956237685367625</v>
      </c>
      <c r="R15" s="30"/>
    </row>
    <row r="16" spans="1:18" ht="16.5" thickBot="1" x14ac:dyDescent="0.3">
      <c r="A16" s="106" t="s">
        <v>33</v>
      </c>
      <c r="B16" s="27"/>
      <c r="C16" s="265">
        <f>SUM(C9:C15)</f>
        <v>2100000</v>
      </c>
      <c r="D16" s="265"/>
      <c r="E16" s="107" t="s">
        <v>34</v>
      </c>
      <c r="F16" s="27"/>
      <c r="G16" s="27"/>
      <c r="H16" s="27"/>
      <c r="I16" s="27"/>
      <c r="J16" s="243">
        <f>SUM(J15,J11,J12)</f>
        <v>2100000</v>
      </c>
      <c r="K16" s="244"/>
      <c r="L16" s="249">
        <f>SUM(L15,L11,L12)</f>
        <v>1900000</v>
      </c>
      <c r="M16" s="243"/>
      <c r="N16" s="180">
        <f>L16/L16</f>
        <v>1</v>
      </c>
      <c r="O16" s="249">
        <f>SUM(O15,O11,O12)</f>
        <v>1928600</v>
      </c>
      <c r="P16" s="243"/>
      <c r="Q16" s="180">
        <f>O16/O16</f>
        <v>1</v>
      </c>
      <c r="R16" s="108"/>
    </row>
    <row r="18" spans="1:18" x14ac:dyDescent="0.25">
      <c r="C18" s="175" t="s">
        <v>82</v>
      </c>
      <c r="D18" s="175" t="s">
        <v>113</v>
      </c>
      <c r="E18" s="176" t="s">
        <v>112</v>
      </c>
      <c r="F18" s="177"/>
    </row>
    <row r="19" spans="1:18" x14ac:dyDescent="0.25">
      <c r="A19" s="121" t="s">
        <v>84</v>
      </c>
      <c r="C19" s="174">
        <v>110</v>
      </c>
      <c r="D19" s="174">
        <v>1000</v>
      </c>
      <c r="E19" s="35">
        <f>-'4 rd'!E50</f>
        <v>1050</v>
      </c>
    </row>
    <row r="20" spans="1:18" x14ac:dyDescent="0.25">
      <c r="A20" s="121" t="s">
        <v>85</v>
      </c>
      <c r="C20" s="174">
        <v>750</v>
      </c>
      <c r="D20" s="174">
        <v>1000</v>
      </c>
      <c r="E20" s="35">
        <f>-'4 rd'!I50</f>
        <v>900</v>
      </c>
    </row>
    <row r="21" spans="1:18" x14ac:dyDescent="0.25">
      <c r="A21" s="121" t="s">
        <v>86</v>
      </c>
      <c r="C21" s="174">
        <v>1000</v>
      </c>
      <c r="D21" s="174">
        <v>100</v>
      </c>
      <c r="E21" s="35">
        <f>-'5 rp'!$E$51</f>
        <v>97.5</v>
      </c>
    </row>
    <row r="22" spans="1:18" x14ac:dyDescent="0.25">
      <c r="A22" s="121" t="s">
        <v>87</v>
      </c>
      <c r="C22" s="174">
        <v>10000</v>
      </c>
      <c r="D22" s="174">
        <v>13</v>
      </c>
      <c r="E22" s="35">
        <f>'3 rs'!$B$73</f>
        <v>23.06</v>
      </c>
    </row>
    <row r="23" spans="1:18" ht="15.75" thickBot="1" x14ac:dyDescent="0.3"/>
    <row r="24" spans="1:18" ht="16.5" thickBot="1" x14ac:dyDescent="0.3">
      <c r="A24" s="94" t="s">
        <v>16</v>
      </c>
      <c r="B24" s="95"/>
      <c r="C24" s="95"/>
      <c r="D24" s="95"/>
      <c r="E24" s="96"/>
      <c r="F24" s="97"/>
      <c r="G24" s="97"/>
      <c r="H24" s="97"/>
      <c r="I24" s="97"/>
      <c r="J24" s="97"/>
      <c r="K24" s="98"/>
      <c r="L24" s="94"/>
      <c r="M24" s="95"/>
      <c r="N24" s="99"/>
      <c r="O24" s="94"/>
      <c r="P24" s="95"/>
      <c r="Q24" s="99"/>
      <c r="R24" s="99"/>
    </row>
    <row r="25" spans="1:18" ht="16.5" thickBot="1" x14ac:dyDescent="0.3">
      <c r="A25" s="100"/>
      <c r="B25" s="101"/>
      <c r="C25" s="101" t="s">
        <v>17</v>
      </c>
      <c r="D25" s="101"/>
      <c r="E25" s="101" t="s">
        <v>65</v>
      </c>
      <c r="F25" s="101"/>
      <c r="G25" s="101"/>
      <c r="H25" s="101"/>
      <c r="I25" s="101"/>
      <c r="J25" s="101"/>
      <c r="K25" s="102" t="s">
        <v>18</v>
      </c>
      <c r="L25" s="247" t="s">
        <v>19</v>
      </c>
      <c r="M25" s="248"/>
      <c r="N25" s="103" t="s">
        <v>20</v>
      </c>
      <c r="O25" s="247" t="s">
        <v>21</v>
      </c>
      <c r="P25" s="248"/>
      <c r="Q25" s="103" t="s">
        <v>22</v>
      </c>
      <c r="R25" s="103"/>
    </row>
    <row r="26" spans="1:18" ht="15.75" x14ac:dyDescent="0.25">
      <c r="A26" s="25" t="s">
        <v>23</v>
      </c>
      <c r="B26" s="104"/>
      <c r="C26" s="260">
        <v>10000</v>
      </c>
      <c r="D26" s="260"/>
      <c r="E26" s="104" t="s">
        <v>24</v>
      </c>
      <c r="F26" s="104"/>
      <c r="G26" s="104"/>
      <c r="H26" s="104"/>
      <c r="I26" s="104"/>
      <c r="J26" s="260">
        <f t="shared" ref="J26:K36" si="0">J6</f>
        <v>60000</v>
      </c>
      <c r="K26" s="261"/>
      <c r="L26" s="105"/>
      <c r="M26" s="105"/>
      <c r="N26" s="26"/>
      <c r="O26" s="105"/>
      <c r="P26" s="105"/>
      <c r="Q26" s="26"/>
      <c r="R26" s="26"/>
    </row>
    <row r="27" spans="1:18" ht="15.75" x14ac:dyDescent="0.25">
      <c r="A27" s="25" t="s">
        <v>25</v>
      </c>
      <c r="B27" s="104"/>
      <c r="C27" s="242">
        <v>375000</v>
      </c>
      <c r="D27" s="242"/>
      <c r="E27" s="104" t="s">
        <v>26</v>
      </c>
      <c r="F27" s="105"/>
      <c r="G27" s="105"/>
      <c r="H27" s="105"/>
      <c r="I27" s="105"/>
      <c r="J27" s="242">
        <f t="shared" si="0"/>
        <v>140000</v>
      </c>
      <c r="K27" s="262"/>
      <c r="L27" s="105"/>
      <c r="M27" s="105"/>
      <c r="N27" s="26"/>
      <c r="O27" s="105"/>
      <c r="P27" s="105"/>
      <c r="Q27" s="26"/>
      <c r="R27" s="26"/>
    </row>
    <row r="28" spans="1:18" ht="15.75" x14ac:dyDescent="0.25">
      <c r="A28" s="25" t="s">
        <v>27</v>
      </c>
      <c r="B28" s="104"/>
      <c r="C28" s="242">
        <v>615000</v>
      </c>
      <c r="D28" s="242"/>
      <c r="E28" s="104" t="s">
        <v>80</v>
      </c>
      <c r="F28" s="104"/>
      <c r="G28" s="104"/>
      <c r="H28" s="104"/>
      <c r="I28" s="104"/>
      <c r="J28" s="255">
        <f t="shared" si="0"/>
        <v>110000</v>
      </c>
      <c r="K28" s="256"/>
      <c r="L28" s="253"/>
      <c r="M28" s="254"/>
      <c r="N28" s="236"/>
      <c r="O28" s="253"/>
      <c r="P28" s="254"/>
      <c r="Q28" s="236"/>
      <c r="R28" s="26"/>
    </row>
    <row r="29" spans="1:18" ht="15.75" x14ac:dyDescent="0.25">
      <c r="A29" s="25" t="s">
        <v>28</v>
      </c>
      <c r="B29" s="104"/>
      <c r="C29" s="254">
        <f>SUM(C26:C28)</f>
        <v>1000000</v>
      </c>
      <c r="D29" s="254"/>
      <c r="E29" s="104" t="s">
        <v>29</v>
      </c>
      <c r="F29" s="104"/>
      <c r="G29" s="104"/>
      <c r="H29" s="104"/>
      <c r="I29" s="104"/>
      <c r="J29" s="254">
        <f t="shared" si="0"/>
        <v>310000</v>
      </c>
      <c r="K29" s="257"/>
      <c r="L29" s="105"/>
      <c r="M29" s="105"/>
      <c r="N29" s="236"/>
      <c r="O29" s="105"/>
      <c r="P29" s="105"/>
      <c r="Q29" s="236"/>
      <c r="R29" s="26"/>
    </row>
    <row r="30" spans="1:18" ht="16.5" thickBot="1" x14ac:dyDescent="0.3">
      <c r="A30" s="25"/>
      <c r="B30" s="104"/>
      <c r="C30" s="105"/>
      <c r="D30" s="105"/>
      <c r="E30" s="104" t="s">
        <v>66</v>
      </c>
      <c r="F30" s="104"/>
      <c r="G30" s="104"/>
      <c r="H30" s="104"/>
      <c r="I30" s="104"/>
      <c r="J30" s="258">
        <f t="shared" si="0"/>
        <v>750000</v>
      </c>
      <c r="K30" s="259"/>
      <c r="L30" s="241"/>
      <c r="M30" s="242"/>
      <c r="N30" s="236"/>
      <c r="O30" s="241"/>
      <c r="P30" s="242"/>
      <c r="Q30" s="236"/>
      <c r="R30" s="26"/>
    </row>
    <row r="31" spans="1:18" ht="15.75" x14ac:dyDescent="0.25">
      <c r="A31" s="25" t="s">
        <v>30</v>
      </c>
      <c r="B31" s="104"/>
      <c r="C31" s="254">
        <v>1100000</v>
      </c>
      <c r="D31" s="254"/>
      <c r="E31" s="104" t="s">
        <v>31</v>
      </c>
      <c r="F31" s="104"/>
      <c r="G31" s="104"/>
      <c r="H31" s="104"/>
      <c r="I31" s="104"/>
      <c r="J31" s="260">
        <f t="shared" si="0"/>
        <v>1060000</v>
      </c>
      <c r="K31" s="261"/>
      <c r="L31" s="253"/>
      <c r="M31" s="254"/>
      <c r="N31" s="178" t="e">
        <f>L31/L36</f>
        <v>#DIV/0!</v>
      </c>
      <c r="O31" s="253"/>
      <c r="P31" s="254"/>
      <c r="Q31" s="178" t="e">
        <f>O31/O36</f>
        <v>#DIV/0!</v>
      </c>
      <c r="R31" s="30"/>
    </row>
    <row r="32" spans="1:18" ht="15.75" x14ac:dyDescent="0.25">
      <c r="A32" s="29"/>
      <c r="B32" s="105"/>
      <c r="C32" s="105"/>
      <c r="D32" s="105"/>
      <c r="E32" s="104" t="s">
        <v>88</v>
      </c>
      <c r="F32" s="104"/>
      <c r="G32" s="104"/>
      <c r="H32" s="104"/>
      <c r="I32" s="104"/>
      <c r="J32" s="242">
        <f t="shared" si="0"/>
        <v>100000</v>
      </c>
      <c r="K32" s="263"/>
      <c r="L32" s="241"/>
      <c r="M32" s="242"/>
      <c r="N32" s="178" t="e">
        <f>L32/L36</f>
        <v>#DIV/0!</v>
      </c>
      <c r="O32" s="241"/>
      <c r="P32" s="242"/>
      <c r="Q32" s="178" t="e">
        <f>O32/O36</f>
        <v>#DIV/0!</v>
      </c>
      <c r="R32" s="30"/>
    </row>
    <row r="33" spans="1:18" ht="15.75" x14ac:dyDescent="0.25">
      <c r="A33" s="29"/>
      <c r="B33" s="105"/>
      <c r="C33" s="105"/>
      <c r="D33" s="105"/>
      <c r="E33" s="104" t="s">
        <v>81</v>
      </c>
      <c r="F33" s="104"/>
      <c r="G33" s="104"/>
      <c r="H33" s="104"/>
      <c r="I33" s="104"/>
      <c r="J33" s="242">
        <f t="shared" si="0"/>
        <v>130000</v>
      </c>
      <c r="K33" s="262"/>
      <c r="L33" s="251"/>
      <c r="M33" s="252"/>
      <c r="N33" s="179"/>
      <c r="O33" s="251"/>
      <c r="P33" s="252"/>
      <c r="Q33" s="179"/>
      <c r="R33" s="31"/>
    </row>
    <row r="34" spans="1:18" ht="15.75" x14ac:dyDescent="0.25">
      <c r="A34" s="29"/>
      <c r="B34" s="105"/>
      <c r="C34" s="105"/>
      <c r="D34" s="105"/>
      <c r="E34" s="104" t="s">
        <v>10</v>
      </c>
      <c r="F34" s="104"/>
      <c r="G34" s="104"/>
      <c r="H34" s="104"/>
      <c r="I34" s="104"/>
      <c r="J34" s="242">
        <f t="shared" si="0"/>
        <v>810000</v>
      </c>
      <c r="K34" s="262"/>
      <c r="L34" s="251"/>
      <c r="M34" s="252"/>
      <c r="N34" s="179"/>
      <c r="O34" s="241"/>
      <c r="P34" s="252"/>
      <c r="Q34" s="179"/>
      <c r="R34" s="31"/>
    </row>
    <row r="35" spans="1:18" ht="16.5" thickBot="1" x14ac:dyDescent="0.3">
      <c r="A35" s="29"/>
      <c r="B35" s="105"/>
      <c r="C35" s="105"/>
      <c r="D35" s="105"/>
      <c r="E35" s="104" t="s">
        <v>32</v>
      </c>
      <c r="F35" s="104"/>
      <c r="G35" s="104"/>
      <c r="H35" s="104"/>
      <c r="I35" s="104"/>
      <c r="J35" s="245">
        <f t="shared" si="0"/>
        <v>940000</v>
      </c>
      <c r="K35" s="246"/>
      <c r="L35" s="250"/>
      <c r="M35" s="245"/>
      <c r="N35" s="178" t="e">
        <f>L35/L36</f>
        <v>#DIV/0!</v>
      </c>
      <c r="O35" s="250"/>
      <c r="P35" s="245"/>
      <c r="Q35" s="178" t="e">
        <f>O35/O36</f>
        <v>#DIV/0!</v>
      </c>
      <c r="R35" s="30"/>
    </row>
    <row r="36" spans="1:18" ht="16.5" thickBot="1" x14ac:dyDescent="0.3">
      <c r="A36" s="106" t="s">
        <v>33</v>
      </c>
      <c r="B36" s="27"/>
      <c r="C36" s="265">
        <f>SUM(C29:C35)</f>
        <v>2100000</v>
      </c>
      <c r="D36" s="265"/>
      <c r="E36" s="107" t="s">
        <v>34</v>
      </c>
      <c r="F36" s="27"/>
      <c r="G36" s="27"/>
      <c r="H36" s="27"/>
      <c r="I36" s="27"/>
      <c r="J36" s="243">
        <f t="shared" si="0"/>
        <v>2100000</v>
      </c>
      <c r="K36" s="244"/>
      <c r="L36" s="249">
        <f>SUM(L35,L31,L32)</f>
        <v>0</v>
      </c>
      <c r="M36" s="243"/>
      <c r="N36" s="180" t="e">
        <f>L36/L36</f>
        <v>#DIV/0!</v>
      </c>
      <c r="O36" s="249">
        <f>SUM(O31+O32+O35)</f>
        <v>0</v>
      </c>
      <c r="P36" s="243"/>
      <c r="Q36" s="180" t="e">
        <f>O36/O36</f>
        <v>#DIV/0!</v>
      </c>
      <c r="R36" s="108"/>
    </row>
  </sheetData>
  <mergeCells count="70">
    <mergeCell ref="C36:D36"/>
    <mergeCell ref="J36:K36"/>
    <mergeCell ref="L36:M36"/>
    <mergeCell ref="O36:P36"/>
    <mergeCell ref="J34:K34"/>
    <mergeCell ref="L34:M34"/>
    <mergeCell ref="O34:P34"/>
    <mergeCell ref="J35:K35"/>
    <mergeCell ref="L35:M35"/>
    <mergeCell ref="O35:P35"/>
    <mergeCell ref="J32:K32"/>
    <mergeCell ref="L32:M32"/>
    <mergeCell ref="O32:P32"/>
    <mergeCell ref="J33:K33"/>
    <mergeCell ref="L33:M33"/>
    <mergeCell ref="O33:P33"/>
    <mergeCell ref="J30:K30"/>
    <mergeCell ref="L30:M30"/>
    <mergeCell ref="O30:P30"/>
    <mergeCell ref="C31:D31"/>
    <mergeCell ref="J31:K31"/>
    <mergeCell ref="L31:M31"/>
    <mergeCell ref="O31:P31"/>
    <mergeCell ref="C28:D28"/>
    <mergeCell ref="J28:K28"/>
    <mergeCell ref="L28:M28"/>
    <mergeCell ref="O28:P28"/>
    <mergeCell ref="C29:D29"/>
    <mergeCell ref="J29:K29"/>
    <mergeCell ref="L25:M25"/>
    <mergeCell ref="O25:P25"/>
    <mergeCell ref="C26:D26"/>
    <mergeCell ref="J26:K26"/>
    <mergeCell ref="C27:D27"/>
    <mergeCell ref="J27:K27"/>
    <mergeCell ref="C8:D8"/>
    <mergeCell ref="J8:K8"/>
    <mergeCell ref="L8:M8"/>
    <mergeCell ref="L5:M5"/>
    <mergeCell ref="C6:D6"/>
    <mergeCell ref="J6:K6"/>
    <mergeCell ref="C7:D7"/>
    <mergeCell ref="J7:K7"/>
    <mergeCell ref="J10:K10"/>
    <mergeCell ref="L10:M10"/>
    <mergeCell ref="C11:D11"/>
    <mergeCell ref="J11:K11"/>
    <mergeCell ref="L11:M11"/>
    <mergeCell ref="C16:D16"/>
    <mergeCell ref="J16:K16"/>
    <mergeCell ref="L16:M16"/>
    <mergeCell ref="O5:P5"/>
    <mergeCell ref="O8:P8"/>
    <mergeCell ref="O10:P10"/>
    <mergeCell ref="O11:P11"/>
    <mergeCell ref="O12:P12"/>
    <mergeCell ref="J12:K12"/>
    <mergeCell ref="L12:M12"/>
    <mergeCell ref="J13:K13"/>
    <mergeCell ref="L13:M13"/>
    <mergeCell ref="J14:K14"/>
    <mergeCell ref="L14:M14"/>
    <mergeCell ref="C9:D9"/>
    <mergeCell ref="J9:K9"/>
    <mergeCell ref="O13:P13"/>
    <mergeCell ref="O14:P14"/>
    <mergeCell ref="O15:P15"/>
    <mergeCell ref="O16:P16"/>
    <mergeCell ref="J15:K15"/>
    <mergeCell ref="L15:M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tabSelected="1" workbookViewId="0">
      <pane ySplit="7" topLeftCell="A8" activePane="bottomLeft" state="frozen"/>
      <selection pane="bottomLeft" activeCell="F5" sqref="F5"/>
    </sheetView>
  </sheetViews>
  <sheetFormatPr defaultRowHeight="15" x14ac:dyDescent="0.25"/>
  <sheetData>
    <row r="1" spans="1:20" ht="23.25" x14ac:dyDescent="0.35">
      <c r="A1" s="222" t="s">
        <v>131</v>
      </c>
    </row>
    <row r="2" spans="1:20" x14ac:dyDescent="0.25">
      <c r="A2" s="121" t="s">
        <v>134</v>
      </c>
      <c r="C2" s="109">
        <v>0.4</v>
      </c>
    </row>
    <row r="3" spans="1:20" ht="21" x14ac:dyDescent="0.35">
      <c r="A3" s="223" t="s">
        <v>6</v>
      </c>
      <c r="B3" s="223"/>
      <c r="C3" s="223"/>
      <c r="G3" s="223" t="s">
        <v>135</v>
      </c>
      <c r="H3" s="223"/>
      <c r="I3" s="223"/>
      <c r="J3" s="229"/>
      <c r="M3" s="223" t="s">
        <v>136</v>
      </c>
      <c r="N3" s="223"/>
      <c r="O3" s="223"/>
      <c r="P3" s="223"/>
    </row>
    <row r="4" spans="1:20" x14ac:dyDescent="0.25">
      <c r="B4" s="201" t="s">
        <v>126</v>
      </c>
      <c r="C4" s="24">
        <f>'4 rd'!E73</f>
        <v>0.11154343189042645</v>
      </c>
      <c r="H4" s="201"/>
      <c r="I4" s="24">
        <f>'5 rp'!J53</f>
        <v>0.10256410256410256</v>
      </c>
      <c r="J4" s="24"/>
      <c r="N4" s="201" t="s">
        <v>132</v>
      </c>
      <c r="P4" s="24">
        <f>'3 rs'!C170</f>
        <v>0.13360320901994796</v>
      </c>
      <c r="Q4" s="268" t="s">
        <v>116</v>
      </c>
      <c r="R4" s="268"/>
      <c r="S4" s="268"/>
    </row>
    <row r="5" spans="1:20" x14ac:dyDescent="0.25">
      <c r="B5" s="201" t="s">
        <v>127</v>
      </c>
      <c r="C5" s="24">
        <f>'4 rd'!E81</f>
        <v>0.11073240707547911</v>
      </c>
      <c r="H5" s="224" t="s">
        <v>126</v>
      </c>
      <c r="I5" s="24">
        <f>'6 weights '!N12</f>
        <v>5.2631578947368418E-2</v>
      </c>
      <c r="J5" s="24"/>
      <c r="N5" s="201" t="s">
        <v>133</v>
      </c>
      <c r="P5" s="24">
        <f>'3 rs'!E170</f>
        <v>0.14715481352992196</v>
      </c>
      <c r="Q5" s="268"/>
      <c r="R5" s="268"/>
      <c r="S5" s="268"/>
    </row>
    <row r="6" spans="1:20" x14ac:dyDescent="0.25">
      <c r="B6" s="224" t="s">
        <v>126</v>
      </c>
      <c r="C6" s="24">
        <f>'6 weights '!N11</f>
        <v>0.45263157894736844</v>
      </c>
      <c r="H6" s="225" t="s">
        <v>127</v>
      </c>
      <c r="I6" s="24">
        <f>'6 weights '!Q12</f>
        <v>5.0554806595457843E-2</v>
      </c>
      <c r="J6" s="24"/>
      <c r="N6" s="224" t="s">
        <v>126</v>
      </c>
      <c r="P6" s="24">
        <f>'6 weights '!N15</f>
        <v>0.49473684210526314</v>
      </c>
    </row>
    <row r="7" spans="1:20" x14ac:dyDescent="0.25">
      <c r="B7" s="225" t="s">
        <v>127</v>
      </c>
      <c r="C7" s="24">
        <f>'6 weights '!Q11</f>
        <v>0.40988281655086589</v>
      </c>
      <c r="N7" s="225" t="s">
        <v>127</v>
      </c>
      <c r="P7" s="24">
        <f>'6 weights '!Q15</f>
        <v>0.53956237685367625</v>
      </c>
    </row>
    <row r="9" spans="1:20" ht="23.25" x14ac:dyDescent="0.35">
      <c r="A9" s="227" t="s">
        <v>114</v>
      </c>
      <c r="B9" s="228"/>
      <c r="C9" s="228"/>
      <c r="D9" s="228"/>
      <c r="E9" s="228"/>
      <c r="F9" s="228"/>
      <c r="G9" s="228"/>
      <c r="H9" s="228"/>
      <c r="I9" s="228"/>
      <c r="J9" s="228"/>
      <c r="K9" s="228"/>
      <c r="L9" s="228"/>
      <c r="M9" s="228"/>
      <c r="N9" s="228"/>
      <c r="O9" s="228"/>
      <c r="P9" s="228"/>
      <c r="Q9" s="228"/>
      <c r="R9" s="228"/>
      <c r="S9" s="228"/>
      <c r="T9" s="228"/>
    </row>
    <row r="10" spans="1:20" s="32" customFormat="1" ht="24" x14ac:dyDescent="0.45">
      <c r="A10" s="182" t="s">
        <v>115</v>
      </c>
      <c r="B10" s="183"/>
      <c r="C10" s="183"/>
      <c r="D10" s="183"/>
      <c r="E10" s="183"/>
      <c r="F10" s="181"/>
      <c r="G10" s="181"/>
      <c r="H10" s="37"/>
      <c r="I10" s="37"/>
      <c r="J10" s="37"/>
      <c r="K10" s="37"/>
      <c r="L10" s="37"/>
      <c r="M10" s="37"/>
      <c r="N10" s="37"/>
      <c r="O10" s="37"/>
      <c r="P10" s="37"/>
      <c r="Q10" s="37"/>
      <c r="R10" s="37"/>
      <c r="S10" s="37"/>
      <c r="T10" s="37"/>
    </row>
    <row r="11" spans="1:20" s="82" customFormat="1" x14ac:dyDescent="0.25">
      <c r="A11" s="66" t="s">
        <v>56</v>
      </c>
      <c r="B11" s="66"/>
      <c r="C11" s="73" t="s">
        <v>128</v>
      </c>
      <c r="D11" s="66"/>
      <c r="E11" s="72" t="s">
        <v>57</v>
      </c>
      <c r="F11" s="66"/>
      <c r="G11" s="72" t="s">
        <v>128</v>
      </c>
      <c r="H11" s="66"/>
      <c r="I11" s="73" t="s">
        <v>57</v>
      </c>
      <c r="J11" s="66"/>
      <c r="K11" s="72" t="s">
        <v>128</v>
      </c>
      <c r="L11" s="66"/>
      <c r="M11" s="66"/>
      <c r="N11" s="66"/>
      <c r="O11" s="66"/>
      <c r="P11" s="66"/>
      <c r="Q11" s="66"/>
      <c r="R11" s="66"/>
      <c r="S11" s="66"/>
      <c r="T11" s="66"/>
    </row>
    <row r="12" spans="1:20" s="84" customFormat="1" x14ac:dyDescent="0.25">
      <c r="A12" s="73"/>
      <c r="B12" s="226">
        <f>$C$4*(1-$C$2)</f>
        <v>6.6926059134255866E-2</v>
      </c>
      <c r="C12" s="226"/>
      <c r="D12" s="226">
        <f>$C$6</f>
        <v>0.45263157894736844</v>
      </c>
      <c r="E12" s="72" t="s">
        <v>57</v>
      </c>
      <c r="F12" s="76">
        <f>$I$4</f>
        <v>0.10256410256410256</v>
      </c>
      <c r="G12" s="76"/>
      <c r="H12" s="76">
        <f>$I$5</f>
        <v>5.2631578947368418E-2</v>
      </c>
      <c r="I12" s="73" t="s">
        <v>57</v>
      </c>
      <c r="J12" s="195">
        <f>$P$4</f>
        <v>0.13360320901994796</v>
      </c>
      <c r="K12" s="76"/>
      <c r="L12" s="76">
        <f>$P$6</f>
        <v>0.49473684210526314</v>
      </c>
      <c r="M12" s="73"/>
      <c r="N12" s="73"/>
      <c r="O12" s="73"/>
      <c r="P12" s="73"/>
      <c r="Q12" s="73"/>
      <c r="R12" s="73"/>
      <c r="S12" s="73"/>
      <c r="T12" s="73"/>
    </row>
    <row r="13" spans="1:20" s="84" customFormat="1" x14ac:dyDescent="0.25">
      <c r="A13" s="79" t="s">
        <v>56</v>
      </c>
      <c r="B13" s="80">
        <f>(B12*D12)+(F12*H12)+(J12*L12)</f>
        <v>0.10178938820559021</v>
      </c>
      <c r="C13" s="80"/>
      <c r="D13" s="75"/>
      <c r="E13" s="72"/>
      <c r="F13" s="74"/>
      <c r="G13" s="74"/>
      <c r="H13" s="74"/>
      <c r="I13" s="73"/>
      <c r="J13" s="74"/>
      <c r="K13" s="74"/>
      <c r="L13" s="74"/>
      <c r="M13" s="73"/>
      <c r="N13" s="73"/>
      <c r="O13" s="73"/>
      <c r="P13" s="73"/>
      <c r="Q13" s="73"/>
      <c r="R13" s="73"/>
      <c r="S13" s="73"/>
      <c r="T13" s="73"/>
    </row>
    <row r="15" spans="1:20" s="32" customFormat="1" ht="24" x14ac:dyDescent="0.45">
      <c r="A15" s="231" t="s">
        <v>137</v>
      </c>
      <c r="B15" s="183"/>
      <c r="C15" s="183"/>
      <c r="D15" s="183"/>
      <c r="E15" s="183"/>
      <c r="F15" s="181"/>
      <c r="G15" s="181"/>
      <c r="H15" s="37"/>
      <c r="I15" s="37"/>
      <c r="J15" s="37"/>
      <c r="K15" s="37"/>
      <c r="L15" s="37"/>
      <c r="M15" s="37"/>
      <c r="N15" s="37"/>
      <c r="O15" s="37"/>
      <c r="P15" s="37"/>
      <c r="Q15" s="37"/>
      <c r="R15" s="37"/>
      <c r="S15" s="37"/>
      <c r="T15" s="37"/>
    </row>
    <row r="16" spans="1:20" s="82" customFormat="1" x14ac:dyDescent="0.25">
      <c r="A16" s="66" t="s">
        <v>56</v>
      </c>
      <c r="B16" s="66"/>
      <c r="C16" s="73" t="s">
        <v>128</v>
      </c>
      <c r="D16" s="66"/>
      <c r="E16" s="72" t="s">
        <v>57</v>
      </c>
      <c r="F16" s="66"/>
      <c r="G16" s="72" t="s">
        <v>128</v>
      </c>
      <c r="H16" s="66"/>
      <c r="I16" s="73" t="s">
        <v>57</v>
      </c>
      <c r="J16" s="66"/>
      <c r="K16" s="72" t="s">
        <v>128</v>
      </c>
      <c r="L16" s="66"/>
      <c r="M16" s="66"/>
      <c r="N16" s="66"/>
      <c r="O16" s="66"/>
      <c r="P16" s="66"/>
      <c r="Q16" s="66"/>
      <c r="R16" s="66"/>
      <c r="S16" s="66"/>
      <c r="T16" s="66"/>
    </row>
    <row r="17" spans="1:20" s="84" customFormat="1" x14ac:dyDescent="0.25">
      <c r="A17" s="73"/>
      <c r="B17" s="226">
        <f>$C$4*(1-$C$2)</f>
        <v>6.6926059134255866E-2</v>
      </c>
      <c r="C17" s="226"/>
      <c r="D17" s="226">
        <f>$C$6</f>
        <v>0.45263157894736844</v>
      </c>
      <c r="E17" s="72" t="s">
        <v>57</v>
      </c>
      <c r="F17" s="76">
        <f>$I$4</f>
        <v>0.10256410256410256</v>
      </c>
      <c r="G17" s="76"/>
      <c r="H17" s="76">
        <f>$I$5</f>
        <v>5.2631578947368418E-2</v>
      </c>
      <c r="I17" s="73" t="s">
        <v>57</v>
      </c>
      <c r="J17" s="195">
        <f>P5</f>
        <v>0.14715481352992196</v>
      </c>
      <c r="K17" s="76"/>
      <c r="L17" s="76">
        <f>$P$6</f>
        <v>0.49473684210526314</v>
      </c>
      <c r="M17" s="73"/>
      <c r="N17" s="73"/>
      <c r="O17" s="73"/>
      <c r="P17" s="73"/>
      <c r="Q17" s="73"/>
      <c r="R17" s="73"/>
      <c r="S17" s="73"/>
      <c r="T17" s="73"/>
    </row>
    <row r="18" spans="1:20" s="84" customFormat="1" x14ac:dyDescent="0.25">
      <c r="A18" s="79" t="s">
        <v>56</v>
      </c>
      <c r="B18" s="80">
        <f>(B17*D17)+(F17*H17)+(J17*L17)</f>
        <v>0.10849386622631418</v>
      </c>
      <c r="C18" s="80"/>
      <c r="D18" s="75"/>
      <c r="E18" s="72"/>
      <c r="F18" s="74"/>
      <c r="G18" s="74"/>
      <c r="H18" s="74"/>
      <c r="I18" s="73"/>
      <c r="J18" s="74"/>
      <c r="K18" s="74"/>
      <c r="L18" s="74"/>
      <c r="M18" s="73"/>
      <c r="N18" s="73"/>
      <c r="O18" s="73"/>
      <c r="P18" s="73"/>
      <c r="Q18" s="73"/>
      <c r="R18" s="73"/>
      <c r="S18" s="73"/>
      <c r="T18" s="73"/>
    </row>
    <row r="19" spans="1:20" s="84" customFormat="1" x14ac:dyDescent="0.25">
      <c r="A19" s="86"/>
      <c r="B19" s="87"/>
      <c r="C19" s="87"/>
      <c r="D19" s="88"/>
      <c r="E19" s="83"/>
      <c r="F19" s="85"/>
      <c r="G19" s="85"/>
      <c r="H19" s="85"/>
      <c r="J19" s="85"/>
      <c r="K19" s="85"/>
      <c r="L19" s="85"/>
    </row>
    <row r="20" spans="1:20" ht="23.25" x14ac:dyDescent="0.35">
      <c r="A20" s="227" t="s">
        <v>117</v>
      </c>
      <c r="B20" s="228"/>
      <c r="C20" s="228"/>
      <c r="D20" s="228"/>
      <c r="E20" s="228"/>
      <c r="F20" s="228"/>
      <c r="G20" s="228"/>
      <c r="H20" s="228"/>
      <c r="I20" s="228"/>
      <c r="J20" s="228"/>
      <c r="K20" s="228"/>
      <c r="L20" s="228"/>
      <c r="M20" s="228"/>
      <c r="N20" s="228"/>
      <c r="O20" s="228"/>
      <c r="P20" s="228"/>
      <c r="Q20" s="228"/>
      <c r="R20" s="228"/>
      <c r="S20" s="228"/>
      <c r="T20" s="228"/>
    </row>
    <row r="21" spans="1:20" s="32" customFormat="1" ht="24" x14ac:dyDescent="0.45">
      <c r="A21" s="184" t="s">
        <v>115</v>
      </c>
      <c r="B21" s="185"/>
      <c r="C21" s="185"/>
      <c r="D21" s="185"/>
      <c r="E21" s="185"/>
      <c r="F21" s="186"/>
      <c r="G21" s="186"/>
      <c r="H21" s="33"/>
      <c r="I21" s="33"/>
      <c r="J21" s="33"/>
      <c r="K21" s="33"/>
      <c r="L21" s="33"/>
      <c r="M21" s="33"/>
      <c r="N21" s="33"/>
      <c r="O21" s="33"/>
      <c r="P21" s="33"/>
      <c r="Q21" s="33"/>
      <c r="R21" s="33"/>
      <c r="S21" s="33"/>
      <c r="T21" s="33"/>
    </row>
    <row r="22" spans="1:20" s="82" customFormat="1" x14ac:dyDescent="0.25">
      <c r="A22" s="187" t="s">
        <v>56</v>
      </c>
      <c r="B22" s="187"/>
      <c r="C22" s="189" t="s">
        <v>128</v>
      </c>
      <c r="D22" s="187"/>
      <c r="E22" s="188" t="s">
        <v>57</v>
      </c>
      <c r="F22" s="187"/>
      <c r="G22" s="188" t="s">
        <v>128</v>
      </c>
      <c r="H22" s="187"/>
      <c r="I22" s="189" t="s">
        <v>57</v>
      </c>
      <c r="J22" s="187"/>
      <c r="K22" s="188" t="s">
        <v>128</v>
      </c>
      <c r="L22" s="187"/>
      <c r="M22" s="187"/>
      <c r="N22" s="187"/>
      <c r="O22" s="187"/>
      <c r="P22" s="187"/>
      <c r="Q22" s="187"/>
      <c r="R22" s="187"/>
      <c r="S22" s="187"/>
      <c r="T22" s="187"/>
    </row>
    <row r="23" spans="1:20" s="84" customFormat="1" x14ac:dyDescent="0.25">
      <c r="A23" s="189"/>
      <c r="B23" s="232">
        <f>$C$5*(1-$C$2)</f>
        <v>6.6439444245287471E-2</v>
      </c>
      <c r="C23" s="233"/>
      <c r="D23" s="233">
        <f>$C$7</f>
        <v>0.40988281655086589</v>
      </c>
      <c r="E23" s="188" t="s">
        <v>57</v>
      </c>
      <c r="F23" s="190">
        <f>$I$4</f>
        <v>0.10256410256410256</v>
      </c>
      <c r="G23" s="190"/>
      <c r="H23" s="190">
        <f>$I$6</f>
        <v>5.0554806595457843E-2</v>
      </c>
      <c r="I23" s="189" t="s">
        <v>57</v>
      </c>
      <c r="J23" s="195">
        <f>$P$4</f>
        <v>0.13360320901994796</v>
      </c>
      <c r="K23" s="190"/>
      <c r="L23" s="190">
        <f>$P$7</f>
        <v>0.53956237685367625</v>
      </c>
      <c r="M23" s="189"/>
      <c r="N23" s="189"/>
      <c r="O23" s="189"/>
      <c r="P23" s="189"/>
      <c r="Q23" s="189"/>
      <c r="R23" s="189"/>
      <c r="S23" s="189"/>
      <c r="T23" s="189"/>
    </row>
    <row r="24" spans="1:20" s="84" customFormat="1" x14ac:dyDescent="0.25">
      <c r="A24" s="191" t="s">
        <v>56</v>
      </c>
      <c r="B24" s="192">
        <f>(B23*D23)+(F23*H23)+(J23*L23)</f>
        <v>0.10450475992017919</v>
      </c>
      <c r="C24" s="192"/>
      <c r="D24" s="193"/>
      <c r="E24" s="188"/>
      <c r="F24" s="194"/>
      <c r="G24" s="194"/>
      <c r="H24" s="194"/>
      <c r="I24" s="189"/>
      <c r="J24" s="194"/>
      <c r="K24" s="194"/>
      <c r="L24" s="194"/>
      <c r="M24" s="189"/>
      <c r="N24" s="189"/>
      <c r="O24" s="189"/>
      <c r="P24" s="189"/>
      <c r="Q24" s="189"/>
      <c r="R24" s="189"/>
      <c r="S24" s="189"/>
      <c r="T24" s="189"/>
    </row>
    <row r="26" spans="1:20" s="32" customFormat="1" ht="24" x14ac:dyDescent="0.45">
      <c r="A26" s="230" t="s">
        <v>137</v>
      </c>
      <c r="B26" s="185"/>
      <c r="C26" s="185"/>
      <c r="D26" s="185"/>
      <c r="E26" s="185"/>
      <c r="F26" s="186"/>
      <c r="G26" s="186"/>
      <c r="H26" s="33"/>
      <c r="I26" s="33"/>
      <c r="J26" s="33"/>
      <c r="K26" s="33"/>
      <c r="L26" s="33"/>
      <c r="M26" s="33"/>
      <c r="N26" s="33"/>
      <c r="O26" s="33"/>
      <c r="P26" s="33"/>
      <c r="Q26" s="33"/>
      <c r="R26" s="33"/>
      <c r="S26" s="33"/>
      <c r="T26" s="33"/>
    </row>
    <row r="27" spans="1:20" s="82" customFormat="1" x14ac:dyDescent="0.25">
      <c r="A27" s="187" t="s">
        <v>56</v>
      </c>
      <c r="B27" s="187"/>
      <c r="C27" s="189" t="s">
        <v>128</v>
      </c>
      <c r="D27" s="187"/>
      <c r="E27" s="188" t="s">
        <v>57</v>
      </c>
      <c r="F27" s="187"/>
      <c r="G27" s="188" t="s">
        <v>128</v>
      </c>
      <c r="H27" s="187"/>
      <c r="I27" s="189" t="s">
        <v>57</v>
      </c>
      <c r="J27" s="187"/>
      <c r="K27" s="188" t="s">
        <v>128</v>
      </c>
      <c r="L27" s="187"/>
      <c r="M27" s="187"/>
      <c r="N27" s="187"/>
      <c r="O27" s="187"/>
      <c r="P27" s="187"/>
      <c r="Q27" s="187"/>
      <c r="R27" s="187"/>
      <c r="S27" s="187"/>
      <c r="T27" s="187"/>
    </row>
    <row r="28" spans="1:20" s="84" customFormat="1" x14ac:dyDescent="0.25">
      <c r="A28" s="189"/>
      <c r="B28" s="232">
        <f>$C$5*(1-$C$2)</f>
        <v>6.6439444245287471E-2</v>
      </c>
      <c r="C28" s="233"/>
      <c r="D28" s="233">
        <f>$C$7</f>
        <v>0.40988281655086589</v>
      </c>
      <c r="E28" s="188" t="s">
        <v>57</v>
      </c>
      <c r="F28" s="190">
        <f>$I$4</f>
        <v>0.10256410256410256</v>
      </c>
      <c r="G28" s="190"/>
      <c r="H28" s="190">
        <f>$I$6</f>
        <v>5.0554806595457843E-2</v>
      </c>
      <c r="I28" s="189" t="s">
        <v>57</v>
      </c>
      <c r="J28" s="195">
        <f>P5</f>
        <v>0.14715481352992196</v>
      </c>
      <c r="K28" s="190"/>
      <c r="L28" s="190">
        <f>$P$7</f>
        <v>0.53956237685367625</v>
      </c>
      <c r="M28" s="189"/>
      <c r="N28" s="189"/>
      <c r="O28" s="189"/>
      <c r="P28" s="189"/>
      <c r="Q28" s="189"/>
      <c r="R28" s="189"/>
      <c r="S28" s="189"/>
      <c r="T28" s="189"/>
    </row>
    <row r="29" spans="1:20" s="84" customFormat="1" x14ac:dyDescent="0.25">
      <c r="A29" s="191" t="s">
        <v>56</v>
      </c>
      <c r="B29" s="192">
        <f>(B28*D28)+(F28*H28)+(J28*L28)</f>
        <v>0.11181669585976176</v>
      </c>
      <c r="C29" s="192"/>
      <c r="D29" s="193"/>
      <c r="E29" s="188"/>
      <c r="F29" s="194"/>
      <c r="G29" s="194"/>
      <c r="H29" s="194"/>
      <c r="I29" s="189"/>
      <c r="J29" s="194"/>
      <c r="K29" s="194"/>
      <c r="L29" s="194"/>
      <c r="M29" s="189"/>
      <c r="N29" s="189"/>
      <c r="O29" s="189"/>
      <c r="P29" s="189"/>
      <c r="Q29" s="189"/>
      <c r="R29" s="189"/>
      <c r="S29" s="189"/>
      <c r="T29" s="189"/>
    </row>
  </sheetData>
  <mergeCells count="1">
    <mergeCell ref="Q4:S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the Capital Structure</vt:lpstr>
      <vt:lpstr>2 WACC</vt:lpstr>
      <vt:lpstr>3 rs</vt:lpstr>
      <vt:lpstr>4 rd</vt:lpstr>
      <vt:lpstr>5 rp</vt:lpstr>
      <vt:lpstr>6 weights </vt:lpstr>
      <vt:lpstr>7 Calcuating WACC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2012-12-22T18:14:02Z</dcterms:modified>
</cp:coreProperties>
</file>