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" yWindow="84" windowWidth="8700" windowHeight="5580" activeTab="0"/>
  </bookViews>
  <sheets>
    <sheet name="data sheet" sheetId="1" r:id="rId1"/>
    <sheet name="grain size distribution" sheetId="2" r:id="rId2"/>
    <sheet name="extra data for plot" sheetId="3" r:id="rId3"/>
    <sheet name="Sample Calculation" sheetId="4" r:id="rId4"/>
  </sheets>
  <definedNames/>
  <calcPr fullCalcOnLoad="1"/>
</workbook>
</file>

<file path=xl/sharedStrings.xml><?xml version="1.0" encoding="utf-8"?>
<sst xmlns="http://schemas.openxmlformats.org/spreadsheetml/2006/main" count="147" uniqueCount="94">
  <si>
    <t>Date:</t>
  </si>
  <si>
    <t>Group name:</t>
  </si>
  <si>
    <t>Members:</t>
  </si>
  <si>
    <t>* Washing Procedure *</t>
  </si>
  <si>
    <t>at least 1 hour, preferably, overnight.</t>
  </si>
  <si>
    <t>* Before Lab *</t>
  </si>
  <si>
    <t>2. Weigh and record as initial weight.</t>
  </si>
  <si>
    <t xml:space="preserve">3.  Place the specimen of soil in a pint jar, cover with tap water and allow to soak for </t>
  </si>
  <si>
    <t>g</t>
  </si>
  <si>
    <t>Minitial =</t>
  </si>
  <si>
    <t>1.  Place #200 washing sieve with #4 on top over the bucket.</t>
  </si>
  <si>
    <t>2.  Transfer about 1/3 of the sample to the sieves.</t>
  </si>
  <si>
    <t>3.  Wash the fine soil through the screen using a squirt bottle.</t>
  </si>
  <si>
    <t>4.  Continue washing until the wash water appears to be only slightly cloudy.</t>
  </si>
  <si>
    <t xml:space="preserve">The entire sample should not require more than two quarts of wash water. </t>
  </si>
  <si>
    <t>Mpan =</t>
  </si>
  <si>
    <t>7.  Repeat washing procedure for remaining thirds of the sample.</t>
  </si>
  <si>
    <t>8.  "Oven dry" the sample by cooking it on the stove.</t>
  </si>
  <si>
    <t>6.  Transfer the washed soil to drying pan.</t>
  </si>
  <si>
    <t>9.  Allow sample to cool and weigh it.</t>
  </si>
  <si>
    <t>Mtotal =</t>
  </si>
  <si>
    <t>* Sieve Analysis Procedure *</t>
  </si>
  <si>
    <t>1.  Place the soil in the top of the sieve stack (2", 1",… #200, pan).</t>
  </si>
  <si>
    <t>2.  Shake the stack until all smaller material is through the 2" sieve.</t>
  </si>
  <si>
    <t>3.  Remove the 2" sieve and weigh the material retained.</t>
  </si>
  <si>
    <t>4.  Put the cover on the remaining stack and shake for 10 minutes in the sieve shaker.</t>
  </si>
  <si>
    <t xml:space="preserve">5.  Transfer the soil retained on each sieve to a pan and weigh. </t>
  </si>
  <si>
    <t>Use sieve brushes to remove as much as practical.</t>
  </si>
  <si>
    <t>Sieve</t>
  </si>
  <si>
    <t>No.</t>
  </si>
  <si>
    <t>size</t>
  </si>
  <si>
    <t>(g)</t>
  </si>
  <si>
    <t>(mm)</t>
  </si>
  <si>
    <t xml:space="preserve">Mwashed = Mtotal - Mpan = </t>
  </si>
  <si>
    <t>You may want to tare the pan on the scale to avoid pan mass.</t>
  </si>
  <si>
    <t>Mass of soil</t>
  </si>
  <si>
    <t>with pan</t>
  </si>
  <si>
    <t>w/o pan</t>
  </si>
  <si>
    <t>(US std)</t>
  </si>
  <si>
    <t>2"</t>
  </si>
  <si>
    <t>1"</t>
  </si>
  <si>
    <t>1/2"</t>
  </si>
  <si>
    <t>#4</t>
  </si>
  <si>
    <t>pan</t>
  </si>
  <si>
    <t>--</t>
  </si>
  <si>
    <t>(from above) Mwashed =</t>
  </si>
  <si>
    <t>% lost / gained =</t>
  </si>
  <si>
    <t>*based on Mwashed</t>
  </si>
  <si>
    <t>mass lost / gained =</t>
  </si>
  <si>
    <t>total mass =</t>
  </si>
  <si>
    <t>% retained</t>
  </si>
  <si>
    <t>sum(% retained)</t>
  </si>
  <si>
    <t>% passing</t>
  </si>
  <si>
    <t>* based on Minitial</t>
  </si>
  <si>
    <t>Totals</t>
  </si>
  <si>
    <t>* Sieve Analysis Calculations *</t>
  </si>
  <si>
    <t>1.  Compute the % retained on each sieve, based on the intital mass before washing (Minitial).</t>
  </si>
  <si>
    <t>for example: on the 1" sieve row, add % retained of the 2" and 1" rows.</t>
  </si>
  <si>
    <t xml:space="preserve">2.  Then sum the % retained in the next column. </t>
  </si>
  <si>
    <t>3.  Compute % passing = 100% - sum(%retained)</t>
  </si>
  <si>
    <t>4.  Plot grain size distribution using sieve size and % passing.  (see grain size sheet)</t>
  </si>
  <si>
    <t>grain size that corresponds to 10%, 30% and 60% passing</t>
  </si>
  <si>
    <r>
      <t>D</t>
    </r>
    <r>
      <rPr>
        <sz val="8"/>
        <rFont val="Arial"/>
        <family val="2"/>
      </rPr>
      <t>10</t>
    </r>
    <r>
      <rPr>
        <sz val="10"/>
        <rFont val="Arial"/>
        <family val="2"/>
      </rPr>
      <t xml:space="preserve"> =</t>
    </r>
  </si>
  <si>
    <r>
      <t>D</t>
    </r>
    <r>
      <rPr>
        <sz val="8"/>
        <rFont val="Arial"/>
        <family val="2"/>
      </rPr>
      <t>30</t>
    </r>
    <r>
      <rPr>
        <sz val="10"/>
        <rFont val="Arial"/>
        <family val="2"/>
      </rPr>
      <t xml:space="preserve"> =</t>
    </r>
  </si>
  <si>
    <r>
      <t>D</t>
    </r>
    <r>
      <rPr>
        <sz val="8"/>
        <rFont val="Arial"/>
        <family val="2"/>
      </rPr>
      <t>60</t>
    </r>
    <r>
      <rPr>
        <sz val="10"/>
        <rFont val="Arial"/>
        <family val="2"/>
      </rPr>
      <t xml:space="preserve"> =</t>
    </r>
  </si>
  <si>
    <t>5.  Calculate % lost / gained during sieve shaking and weighing</t>
  </si>
  <si>
    <r>
      <t>6.  From the grain size distribution, determine D</t>
    </r>
    <r>
      <rPr>
        <sz val="8"/>
        <rFont val="Arial"/>
        <family val="2"/>
      </rPr>
      <t>10</t>
    </r>
    <r>
      <rPr>
        <sz val="10"/>
        <rFont val="Arial"/>
        <family val="0"/>
      </rPr>
      <t>, D</t>
    </r>
    <r>
      <rPr>
        <sz val="8"/>
        <rFont val="Arial"/>
        <family val="2"/>
      </rPr>
      <t>30</t>
    </r>
    <r>
      <rPr>
        <sz val="10"/>
        <rFont val="Arial"/>
        <family val="0"/>
      </rPr>
      <t xml:space="preserve"> and D</t>
    </r>
    <r>
      <rPr>
        <sz val="8"/>
        <rFont val="Arial"/>
        <family val="2"/>
      </rPr>
      <t>60</t>
    </r>
    <r>
      <rPr>
        <sz val="10"/>
        <rFont val="Arial"/>
        <family val="0"/>
      </rPr>
      <t>.</t>
    </r>
  </si>
  <si>
    <t>7.  Calculate the Coefficient of Uniformity (Cu) and Curvature (Cc)</t>
  </si>
  <si>
    <t>mm</t>
  </si>
  <si>
    <t>* calculations continue below...</t>
  </si>
  <si>
    <t>8.  Classify the soil by the Unified and AASHTO methods.</t>
  </si>
  <si>
    <t>AASHTO:</t>
  </si>
  <si>
    <t>Unified:</t>
  </si>
  <si>
    <t>Standard Sieve Size data for plot</t>
  </si>
  <si>
    <t>Click on chart, then use Chart - Source Data - Series - Add - and pick your x / y data</t>
  </si>
  <si>
    <t>1. Oven dry a 300 to 600 gm specimen of soil.</t>
  </si>
  <si>
    <t>5.  Weigh the drying pan.</t>
  </si>
  <si>
    <t xml:space="preserve">          Enter the data in the blue cells only</t>
  </si>
  <si>
    <t>Lab Partners:</t>
  </si>
  <si>
    <t>Sample #:</t>
  </si>
  <si>
    <t>Cummul.</t>
  </si>
  <si>
    <t>Wt. of Sieve</t>
  </si>
  <si>
    <t>Wt. of Soil</t>
  </si>
  <si>
    <t>Percent</t>
  </si>
  <si>
    <t>Number</t>
  </si>
  <si>
    <t xml:space="preserve">   (empty)</t>
  </si>
  <si>
    <t xml:space="preserve">    + Soil</t>
  </si>
  <si>
    <t xml:space="preserve">  Retained</t>
  </si>
  <si>
    <t>Retained</t>
  </si>
  <si>
    <t>Finer</t>
  </si>
  <si>
    <t>total:</t>
  </si>
  <si>
    <t>King Fahd University of Petroleum &amp; Minerals</t>
  </si>
  <si>
    <t>CE 353 Soil Mechanics Laboratory</t>
  </si>
  <si>
    <t>Sieve Analysis</t>
  </si>
</sst>
</file>

<file path=xl/styles.xml><?xml version="1.0" encoding="utf-8"?>
<styleSheet xmlns="http://schemas.openxmlformats.org/spreadsheetml/2006/main">
  <numFmts count="1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1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u val="single"/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 quotePrefix="1">
      <alignment horizontal="center"/>
    </xf>
    <xf numFmtId="0" fontId="0" fillId="0" borderId="5" xfId="0" applyBorder="1" applyAlignment="1">
      <alignment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 quotePrefix="1">
      <alignment horizontal="center"/>
    </xf>
    <xf numFmtId="2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righ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9" fontId="0" fillId="0" borderId="0" xfId="19" applyAlignment="1">
      <alignment/>
    </xf>
    <xf numFmtId="0" fontId="0" fillId="2" borderId="11" xfId="0" applyFill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" borderId="1" xfId="0" applyFill="1" applyBorder="1" applyAlignment="1">
      <alignment/>
    </xf>
    <xf numFmtId="0" fontId="7" fillId="3" borderId="1" xfId="0" applyFont="1" applyFill="1" applyBorder="1" applyAlignment="1">
      <alignment/>
    </xf>
    <xf numFmtId="2" fontId="6" fillId="0" borderId="0" xfId="0" applyNumberFormat="1" applyFont="1" applyAlignment="1">
      <alignment horizontal="center"/>
    </xf>
    <xf numFmtId="2" fontId="0" fillId="3" borderId="1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24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2" borderId="0" xfId="0" applyFill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0" xfId="0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Grain Size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 in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2"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2"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plot'!$B$13:$B$14</c:f>
              <c:numCache>
                <c:ptCount val="2"/>
                <c:pt idx="0">
                  <c:v>50.8</c:v>
                </c:pt>
                <c:pt idx="1">
                  <c:v>50.8</c:v>
                </c:pt>
              </c:numCache>
            </c:numRef>
          </c:xVal>
          <c:yVal>
            <c:numRef>
              <c:f>'extra data for plot'!$C$13:$C$14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1 in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1"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1"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plot'!$B$15:$B$16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'extra data for plot'!$C$15:$C$16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1/2 in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1/2"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1/2"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plot'!$B$17:$B$18</c:f>
              <c:numCache>
                <c:ptCount val="2"/>
                <c:pt idx="0">
                  <c:v>12.7</c:v>
                </c:pt>
                <c:pt idx="1">
                  <c:v>12.7</c:v>
                </c:pt>
              </c:numCache>
            </c:numRef>
          </c:xVal>
          <c:yVal>
            <c:numRef>
              <c:f>'extra data for plot'!$C$17:$C$18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v>#4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plot'!$B$19:$B$20</c:f>
              <c:numCache>
                <c:ptCount val="2"/>
                <c:pt idx="0">
                  <c:v>4.75</c:v>
                </c:pt>
                <c:pt idx="1">
                  <c:v>4.75</c:v>
                </c:pt>
              </c:numCache>
            </c:numRef>
          </c:xVal>
          <c:yVal>
            <c:numRef>
              <c:f>'extra data for plot'!$C$19:$C$20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#10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plot'!$B$21:$B$22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'extra data for plot'!$C$21:$C$22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#20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plot'!$B$23:$B$24</c:f>
              <c:numCach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'extra data for plot'!$C$23:$C$24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6"/>
          <c:order val="6"/>
          <c:tx>
            <c:v>#40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#40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plot'!$B$25:$B$26</c:f>
              <c:numCache>
                <c:ptCount val="2"/>
                <c:pt idx="0">
                  <c:v>0.425</c:v>
                </c:pt>
                <c:pt idx="1">
                  <c:v>0.425</c:v>
                </c:pt>
              </c:numCache>
            </c:numRef>
          </c:xVal>
          <c:yVal>
            <c:numRef>
              <c:f>'extra data for plot'!$C$25:$C$26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7"/>
          <c:order val="7"/>
          <c:tx>
            <c:v>#100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#100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#100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plot'!$B$27:$B$28</c:f>
              <c:numCache>
                <c:ptCount val="2"/>
                <c:pt idx="0">
                  <c:v>0.15</c:v>
                </c:pt>
                <c:pt idx="1">
                  <c:v>0.15</c:v>
                </c:pt>
              </c:numCache>
            </c:numRef>
          </c:xVal>
          <c:yVal>
            <c:numRef>
              <c:f>'extra data for plot'!$C$27:$C$28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8"/>
          <c:order val="8"/>
          <c:tx>
            <c:v>#200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#200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'extra data for plot'!$B$29:$B$30</c:f>
              <c:numCache>
                <c:ptCount val="2"/>
                <c:pt idx="0">
                  <c:v>0.075</c:v>
                </c:pt>
                <c:pt idx="1">
                  <c:v>0.075</c:v>
                </c:pt>
              </c:numCache>
            </c:numRef>
          </c:xVal>
          <c:yVal>
            <c:numRef>
              <c:f>'extra data for plot'!$C$29:$C$30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axId val="49512832"/>
        <c:axId val="42962305"/>
      </c:scatterChart>
      <c:valAx>
        <c:axId val="4951283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grain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crossBetween val="midCat"/>
        <c:dispUnits/>
      </c:valAx>
      <c:valAx>
        <c:axId val="429623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 passing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in"/>
        <c:tickLblPos val="nextTo"/>
        <c:crossAx val="49512832"/>
        <c:crossesAt val="0.01"/>
        <c:crossBetween val="midCat"/>
        <c:dispUnits/>
        <c:majorUnit val="0.1"/>
        <c:min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55292566"/>
        <c:axId val="27871047"/>
      </c:scatterChart>
      <c:val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crossBetween val="midCat"/>
        <c:dispUnits/>
      </c:valAx>
      <c:valAx>
        <c:axId val="27871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925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0"/>
        <a:ext cx="9305925" cy="57150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7109375" style="0" customWidth="1"/>
    <col min="2" max="2" width="10.421875" style="0" customWidth="1"/>
    <col min="3" max="7" width="11.7109375" style="0" customWidth="1"/>
    <col min="8" max="8" width="4.28125" style="0" customWidth="1"/>
  </cols>
  <sheetData>
    <row r="2" ht="14.25">
      <c r="D2" s="94" t="s">
        <v>91</v>
      </c>
    </row>
    <row r="3" ht="14.25">
      <c r="D3" s="94" t="s">
        <v>92</v>
      </c>
    </row>
    <row r="4" ht="18">
      <c r="D4" s="95" t="s">
        <v>93</v>
      </c>
    </row>
    <row r="5" spans="2:8" s="96" customFormat="1" ht="12.75">
      <c r="B5" s="43"/>
      <c r="C5" s="43"/>
      <c r="E5" s="43"/>
      <c r="F5" s="43"/>
      <c r="G5" s="43"/>
      <c r="H5" s="43"/>
    </row>
    <row r="9" spans="1:2" ht="12.75">
      <c r="A9" s="1" t="s">
        <v>0</v>
      </c>
      <c r="B9" s="2"/>
    </row>
    <row r="10" spans="1:8" ht="12.75">
      <c r="A10" s="1" t="s">
        <v>1</v>
      </c>
      <c r="B10" s="2"/>
      <c r="C10" s="2"/>
      <c r="D10" s="2"/>
      <c r="E10" s="2"/>
      <c r="F10" s="2"/>
      <c r="G10" s="2"/>
      <c r="H10" s="3"/>
    </row>
    <row r="11" spans="1:8" ht="12.75">
      <c r="A11" s="1" t="s">
        <v>2</v>
      </c>
      <c r="B11" s="4"/>
      <c r="C11" s="4"/>
      <c r="D11" s="4"/>
      <c r="E11" s="4"/>
      <c r="F11" s="4"/>
      <c r="G11" s="4"/>
      <c r="H11" s="3"/>
    </row>
    <row r="12" spans="2:7" ht="12.75">
      <c r="B12" s="2"/>
      <c r="C12" s="2"/>
      <c r="D12" s="2"/>
      <c r="E12" s="2"/>
      <c r="F12" s="2"/>
      <c r="G12" s="2"/>
    </row>
    <row r="13" spans="2:7" ht="12.75">
      <c r="B13" s="3"/>
      <c r="C13" s="3"/>
      <c r="D13" s="3"/>
      <c r="E13" s="3"/>
      <c r="F13" s="3"/>
      <c r="G13" s="3"/>
    </row>
    <row r="14" spans="1:8" ht="13.5" thickBot="1">
      <c r="A14" s="90" t="s">
        <v>5</v>
      </c>
      <c r="B14" s="91"/>
      <c r="C14" s="91"/>
      <c r="D14" s="91"/>
      <c r="E14" s="91"/>
      <c r="F14" s="91"/>
      <c r="G14" s="91"/>
      <c r="H14" s="92"/>
    </row>
    <row r="16" ht="12.75">
      <c r="A16" t="s">
        <v>75</v>
      </c>
    </row>
    <row r="17" spans="1:8" ht="12.75">
      <c r="A17" t="s">
        <v>6</v>
      </c>
      <c r="F17" s="1" t="s">
        <v>9</v>
      </c>
      <c r="G17" s="5"/>
      <c r="H17" t="s">
        <v>8</v>
      </c>
    </row>
    <row r="18" ht="12.75">
      <c r="A18" t="s">
        <v>7</v>
      </c>
    </row>
    <row r="19" ht="12.75">
      <c r="A19" t="s">
        <v>4</v>
      </c>
    </row>
    <row r="21" spans="1:8" ht="13.5" thickBot="1">
      <c r="A21" s="90" t="s">
        <v>3</v>
      </c>
      <c r="B21" s="91"/>
      <c r="C21" s="91"/>
      <c r="D21" s="91"/>
      <c r="E21" s="91"/>
      <c r="F21" s="91"/>
      <c r="G21" s="91"/>
      <c r="H21" s="92"/>
    </row>
    <row r="22" spans="1:8" ht="12.75">
      <c r="A22" s="7" t="s">
        <v>10</v>
      </c>
      <c r="B22" s="6"/>
      <c r="C22" s="6"/>
      <c r="D22" s="6"/>
      <c r="E22" s="6"/>
      <c r="F22" s="6"/>
      <c r="G22" s="6"/>
      <c r="H22" s="6"/>
    </row>
    <row r="23" ht="12.75">
      <c r="A23" t="s">
        <v>11</v>
      </c>
    </row>
    <row r="24" ht="12.75">
      <c r="A24" t="s">
        <v>12</v>
      </c>
    </row>
    <row r="25" ht="12.75">
      <c r="A25" t="s">
        <v>13</v>
      </c>
    </row>
    <row r="26" ht="12.75">
      <c r="A26" s="9" t="s">
        <v>14</v>
      </c>
    </row>
    <row r="27" spans="1:8" ht="12.75">
      <c r="A27" t="s">
        <v>76</v>
      </c>
      <c r="F27" s="1" t="s">
        <v>15</v>
      </c>
      <c r="G27" s="5"/>
      <c r="H27" t="s">
        <v>8</v>
      </c>
    </row>
    <row r="28" ht="12.75">
      <c r="A28" t="s">
        <v>18</v>
      </c>
    </row>
    <row r="29" ht="12.75">
      <c r="A29" t="s">
        <v>16</v>
      </c>
    </row>
    <row r="30" ht="12.75">
      <c r="A30" t="s">
        <v>17</v>
      </c>
    </row>
    <row r="31" spans="1:8" ht="12.75">
      <c r="A31" t="s">
        <v>19</v>
      </c>
      <c r="F31" s="1" t="s">
        <v>20</v>
      </c>
      <c r="G31" s="5"/>
      <c r="H31" t="s">
        <v>8</v>
      </c>
    </row>
    <row r="32" spans="4:8" ht="12.75">
      <c r="D32" s="93" t="s">
        <v>33</v>
      </c>
      <c r="E32" s="93"/>
      <c r="F32" s="93"/>
      <c r="G32" s="5"/>
      <c r="H32" t="s">
        <v>8</v>
      </c>
    </row>
    <row r="34" spans="1:8" ht="13.5" thickBot="1">
      <c r="A34" s="90" t="s">
        <v>21</v>
      </c>
      <c r="B34" s="91"/>
      <c r="C34" s="91"/>
      <c r="D34" s="91"/>
      <c r="E34" s="91"/>
      <c r="F34" s="91"/>
      <c r="G34" s="91"/>
      <c r="H34" s="92"/>
    </row>
    <row r="35" ht="12.75">
      <c r="A35" t="s">
        <v>22</v>
      </c>
    </row>
    <row r="36" ht="12.75">
      <c r="A36" t="s">
        <v>23</v>
      </c>
    </row>
    <row r="37" ht="12.75">
      <c r="A37" t="s">
        <v>24</v>
      </c>
    </row>
    <row r="38" ht="12.75">
      <c r="A38" t="s">
        <v>25</v>
      </c>
    </row>
    <row r="39" spans="1:8" ht="12.75">
      <c r="A39" t="s">
        <v>26</v>
      </c>
      <c r="F39" s="1" t="s">
        <v>15</v>
      </c>
      <c r="G39" s="5"/>
      <c r="H39" t="s">
        <v>8</v>
      </c>
    </row>
    <row r="40" ht="12.75">
      <c r="A40" s="9" t="s">
        <v>27</v>
      </c>
    </row>
    <row r="41" ht="12.75">
      <c r="A41" s="9" t="s">
        <v>34</v>
      </c>
    </row>
    <row r="42" ht="12.75">
      <c r="A42" s="9"/>
    </row>
    <row r="43" spans="1:8" ht="13.5" thickBot="1">
      <c r="A43" s="90" t="s">
        <v>55</v>
      </c>
      <c r="B43" s="91"/>
      <c r="C43" s="91"/>
      <c r="D43" s="91"/>
      <c r="E43" s="91"/>
      <c r="F43" s="91"/>
      <c r="G43" s="91"/>
      <c r="H43" s="92"/>
    </row>
    <row r="44" spans="1:7" ht="12.75">
      <c r="A44" s="33" t="s">
        <v>56</v>
      </c>
      <c r="B44" s="33"/>
      <c r="C44" s="33"/>
      <c r="D44" s="33"/>
      <c r="E44" s="33"/>
      <c r="F44" s="33"/>
      <c r="G44" s="33"/>
    </row>
    <row r="45" spans="1:7" ht="12.75">
      <c r="A45" t="s">
        <v>58</v>
      </c>
      <c r="B45" s="34"/>
      <c r="C45" s="34"/>
      <c r="D45" s="34"/>
      <c r="E45" s="34"/>
      <c r="F45" s="34"/>
      <c r="G45" s="34"/>
    </row>
    <row r="46" spans="1:7" ht="12.75">
      <c r="A46" s="9" t="s">
        <v>57</v>
      </c>
      <c r="B46" s="34"/>
      <c r="C46" s="34"/>
      <c r="D46" s="34"/>
      <c r="E46" s="34"/>
      <c r="F46" s="34"/>
      <c r="G46" s="34"/>
    </row>
    <row r="47" spans="1:7" ht="12.75">
      <c r="A47" t="s">
        <v>59</v>
      </c>
      <c r="B47" s="34"/>
      <c r="C47" s="34"/>
      <c r="D47" s="34"/>
      <c r="E47" s="34"/>
      <c r="F47" s="34"/>
      <c r="G47" s="34"/>
    </row>
    <row r="48" spans="1:7" ht="12.75">
      <c r="A48" t="s">
        <v>60</v>
      </c>
      <c r="B48" s="34"/>
      <c r="C48" s="34"/>
      <c r="D48" s="34"/>
      <c r="E48" s="34"/>
      <c r="F48" s="34"/>
      <c r="G48" s="34"/>
    </row>
    <row r="49" spans="1:7" ht="12.75">
      <c r="A49" s="9" t="s">
        <v>74</v>
      </c>
      <c r="B49" s="34"/>
      <c r="C49" s="34"/>
      <c r="D49" s="34"/>
      <c r="E49" s="34"/>
      <c r="F49" s="34"/>
      <c r="G49" s="34"/>
    </row>
    <row r="51" ht="12.75">
      <c r="A51" s="9" t="s">
        <v>69</v>
      </c>
    </row>
    <row r="53" spans="2:7" ht="12.75">
      <c r="B53" s="34"/>
      <c r="C53" s="34"/>
      <c r="D53" s="34"/>
      <c r="E53" s="34"/>
      <c r="F53" s="34"/>
      <c r="G53" s="34"/>
    </row>
    <row r="54" spans="1:7" ht="12.75">
      <c r="A54" s="34"/>
      <c r="B54" s="34"/>
      <c r="C54" s="34"/>
      <c r="D54" s="34"/>
      <c r="E54" s="34"/>
      <c r="F54" s="34"/>
      <c r="G54" s="34"/>
    </row>
    <row r="55" spans="1:7" ht="12.75">
      <c r="A55" s="34"/>
      <c r="B55" s="34"/>
      <c r="C55" s="34"/>
      <c r="D55" s="34"/>
      <c r="E55" s="34"/>
      <c r="F55" s="34"/>
      <c r="G55" s="34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87" t="s">
        <v>28</v>
      </c>
      <c r="B57" s="89"/>
      <c r="C57" s="87" t="s">
        <v>35</v>
      </c>
      <c r="D57" s="89"/>
      <c r="E57" s="87" t="s">
        <v>53</v>
      </c>
      <c r="F57" s="88"/>
      <c r="G57" s="89"/>
    </row>
    <row r="58" spans="1:8" ht="12.75">
      <c r="A58" s="20" t="s">
        <v>29</v>
      </c>
      <c r="B58" s="21" t="s">
        <v>30</v>
      </c>
      <c r="C58" s="22" t="s">
        <v>36</v>
      </c>
      <c r="D58" s="23" t="s">
        <v>37</v>
      </c>
      <c r="E58" s="20" t="s">
        <v>50</v>
      </c>
      <c r="F58" s="24" t="s">
        <v>51</v>
      </c>
      <c r="G58" s="21" t="s">
        <v>52</v>
      </c>
      <c r="H58" s="10"/>
    </row>
    <row r="59" spans="1:8" ht="13.5" thickBot="1">
      <c r="A59" s="25" t="s">
        <v>38</v>
      </c>
      <c r="B59" s="26" t="s">
        <v>32</v>
      </c>
      <c r="C59" s="25" t="s">
        <v>31</v>
      </c>
      <c r="D59" s="26" t="s">
        <v>31</v>
      </c>
      <c r="E59" s="25"/>
      <c r="F59" s="27"/>
      <c r="G59" s="26"/>
      <c r="H59" s="10"/>
    </row>
    <row r="60" spans="1:8" ht="12.75">
      <c r="A60" s="14" t="s">
        <v>39</v>
      </c>
      <c r="B60" s="18">
        <v>50.8</v>
      </c>
      <c r="C60" s="13"/>
      <c r="D60" s="13"/>
      <c r="E60" s="13"/>
      <c r="F60" s="31"/>
      <c r="G60" s="31"/>
      <c r="H60" s="10"/>
    </row>
    <row r="61" spans="1:7" ht="12.75">
      <c r="A61" s="14" t="s">
        <v>40</v>
      </c>
      <c r="B61" s="18">
        <v>25</v>
      </c>
      <c r="C61" s="5"/>
      <c r="D61" s="5"/>
      <c r="E61" s="5"/>
      <c r="F61" s="5"/>
      <c r="G61" s="5"/>
    </row>
    <row r="62" spans="1:7" ht="12.75">
      <c r="A62" s="14" t="s">
        <v>41</v>
      </c>
      <c r="B62" s="18">
        <v>12.7</v>
      </c>
      <c r="C62" s="5"/>
      <c r="D62" s="5"/>
      <c r="E62" s="5"/>
      <c r="F62" s="5"/>
      <c r="G62" s="5"/>
    </row>
    <row r="63" spans="1:7" ht="12.75">
      <c r="A63" s="14" t="s">
        <v>42</v>
      </c>
      <c r="B63" s="18">
        <v>4.75</v>
      </c>
      <c r="C63" s="5"/>
      <c r="D63" s="28"/>
      <c r="E63" s="5"/>
      <c r="F63" s="5"/>
      <c r="G63" s="5"/>
    </row>
    <row r="64" spans="1:7" ht="12.75">
      <c r="A64" s="14">
        <v>10</v>
      </c>
      <c r="B64" s="18">
        <v>2</v>
      </c>
      <c r="C64" s="5"/>
      <c r="D64" s="5"/>
      <c r="E64" s="5"/>
      <c r="F64" s="5"/>
      <c r="G64" s="5"/>
    </row>
    <row r="65" spans="1:7" ht="12.75">
      <c r="A65" s="14">
        <v>20</v>
      </c>
      <c r="B65" s="18">
        <v>0.85</v>
      </c>
      <c r="C65" s="5"/>
      <c r="D65" s="5"/>
      <c r="E65" s="5"/>
      <c r="F65" s="5"/>
      <c r="G65" s="5"/>
    </row>
    <row r="66" spans="1:7" ht="12.75">
      <c r="A66" s="14">
        <v>40</v>
      </c>
      <c r="B66" s="19">
        <v>0.425</v>
      </c>
      <c r="C66" s="5"/>
      <c r="D66" s="5"/>
      <c r="E66" s="5"/>
      <c r="F66" s="5"/>
      <c r="G66" s="5"/>
    </row>
    <row r="67" spans="1:7" ht="12.75">
      <c r="A67" s="14">
        <v>100</v>
      </c>
      <c r="B67" s="19">
        <v>0.15</v>
      </c>
      <c r="C67" s="5"/>
      <c r="D67" s="5"/>
      <c r="E67" s="5"/>
      <c r="F67" s="5"/>
      <c r="G67" s="5"/>
    </row>
    <row r="68" spans="1:7" ht="12.75">
      <c r="A68" s="14">
        <v>200</v>
      </c>
      <c r="B68" s="19">
        <v>0.075</v>
      </c>
      <c r="C68" s="5"/>
      <c r="D68" s="5"/>
      <c r="E68" s="5"/>
      <c r="F68" s="5"/>
      <c r="G68" s="5"/>
    </row>
    <row r="69" spans="1:7" ht="13.5" thickBot="1">
      <c r="A69" s="15" t="s">
        <v>43</v>
      </c>
      <c r="B69" s="17" t="s">
        <v>44</v>
      </c>
      <c r="C69" s="29"/>
      <c r="D69" s="29"/>
      <c r="E69" s="30" t="s">
        <v>44</v>
      </c>
      <c r="F69" s="30" t="s">
        <v>44</v>
      </c>
      <c r="G69" s="30" t="s">
        <v>44</v>
      </c>
    </row>
    <row r="70" spans="1:7" ht="12.75">
      <c r="A70" s="14"/>
      <c r="B70" s="14"/>
      <c r="C70" s="8" t="s">
        <v>54</v>
      </c>
      <c r="D70" s="13"/>
      <c r="E70" s="13"/>
      <c r="F70" s="13"/>
      <c r="G70" s="13"/>
    </row>
    <row r="71" spans="1:2" ht="12.75">
      <c r="A71" s="10"/>
      <c r="B71" s="12"/>
    </row>
    <row r="72" ht="12.75">
      <c r="A72" t="s">
        <v>65</v>
      </c>
    </row>
    <row r="73" spans="2:5" ht="12.75">
      <c r="B73" s="8"/>
      <c r="C73" s="1" t="s">
        <v>49</v>
      </c>
      <c r="D73" s="5"/>
      <c r="E73" t="s">
        <v>8</v>
      </c>
    </row>
    <row r="74" spans="2:5" ht="12.75">
      <c r="B74" s="8"/>
      <c r="C74" s="1" t="s">
        <v>45</v>
      </c>
      <c r="D74" s="5"/>
      <c r="E74" t="s">
        <v>8</v>
      </c>
    </row>
    <row r="75" spans="2:5" ht="12.75">
      <c r="B75" s="86" t="s">
        <v>48</v>
      </c>
      <c r="C75" s="86"/>
      <c r="D75" s="5"/>
      <c r="E75" t="s">
        <v>8</v>
      </c>
    </row>
    <row r="76" spans="2:6" ht="12.75">
      <c r="B76" s="86" t="s">
        <v>46</v>
      </c>
      <c r="C76" s="86"/>
      <c r="D76" s="5"/>
      <c r="E76" t="s">
        <v>8</v>
      </c>
      <c r="F76" t="s">
        <v>47</v>
      </c>
    </row>
    <row r="78" spans="1:8" ht="12.75">
      <c r="A78" t="s">
        <v>66</v>
      </c>
      <c r="B78" s="34"/>
      <c r="C78" s="34"/>
      <c r="D78" s="34"/>
      <c r="E78" s="34"/>
      <c r="F78" s="35" t="s">
        <v>62</v>
      </c>
      <c r="G78" s="36"/>
      <c r="H78" t="s">
        <v>68</v>
      </c>
    </row>
    <row r="79" spans="1:8" ht="12.75">
      <c r="A79" s="9" t="s">
        <v>61</v>
      </c>
      <c r="B79" s="34"/>
      <c r="C79" s="34"/>
      <c r="D79" s="34"/>
      <c r="E79" s="34"/>
      <c r="F79" s="35" t="s">
        <v>63</v>
      </c>
      <c r="G79" s="36"/>
      <c r="H79" t="s">
        <v>68</v>
      </c>
    </row>
    <row r="80" spans="2:8" ht="12.75">
      <c r="B80" s="34"/>
      <c r="C80" s="34"/>
      <c r="D80" s="34"/>
      <c r="E80" s="34"/>
      <c r="F80" s="35" t="s">
        <v>64</v>
      </c>
      <c r="G80" s="36"/>
      <c r="H80" t="s">
        <v>68</v>
      </c>
    </row>
    <row r="81" spans="1:7" ht="12.75">
      <c r="A81" t="s">
        <v>67</v>
      </c>
      <c r="B81" s="34"/>
      <c r="C81" s="34"/>
      <c r="D81" s="34"/>
      <c r="E81" s="34"/>
      <c r="G81" s="34"/>
    </row>
    <row r="83" ht="12.75">
      <c r="G83" s="5"/>
    </row>
    <row r="86" ht="12.75">
      <c r="G86" s="5"/>
    </row>
    <row r="89" ht="12.75">
      <c r="A89" t="s">
        <v>70</v>
      </c>
    </row>
    <row r="90" spans="4:7" ht="12.75">
      <c r="D90" s="1" t="s">
        <v>72</v>
      </c>
      <c r="E90" s="37"/>
      <c r="F90" s="4"/>
      <c r="G90" s="11"/>
    </row>
    <row r="91" spans="4:7" ht="12.75">
      <c r="D91" s="1" t="s">
        <v>71</v>
      </c>
      <c r="E91" s="37"/>
      <c r="F91" s="4"/>
      <c r="G91" s="11"/>
    </row>
  </sheetData>
  <mergeCells count="10">
    <mergeCell ref="A14:H14"/>
    <mergeCell ref="A21:H21"/>
    <mergeCell ref="A34:H34"/>
    <mergeCell ref="D32:F32"/>
    <mergeCell ref="A57:B57"/>
    <mergeCell ref="C57:D57"/>
    <mergeCell ref="B75:C75"/>
    <mergeCell ref="B76:C76"/>
    <mergeCell ref="E57:G57"/>
    <mergeCell ref="A43:H43"/>
  </mergeCell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Equation" shapeId="11501032" r:id="rId1"/>
    <oleObject progId="Equation" shapeId="1150471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D4" sqref="D4"/>
    </sheetView>
  </sheetViews>
  <sheetFormatPr defaultColWidth="9.140625" defaultRowHeight="12.75"/>
  <cols>
    <col min="3" max="3" width="11.7109375" style="0" customWidth="1"/>
  </cols>
  <sheetData>
    <row r="2" ht="14.25">
      <c r="D2" s="94" t="s">
        <v>91</v>
      </c>
    </row>
    <row r="3" ht="14.25">
      <c r="D3" s="94" t="s">
        <v>92</v>
      </c>
    </row>
    <row r="4" ht="18">
      <c r="D4" s="95" t="s">
        <v>93</v>
      </c>
    </row>
    <row r="5" spans="2:8" s="96" customFormat="1" ht="12.75">
      <c r="B5" s="43"/>
      <c r="C5" s="43"/>
      <c r="E5" s="43"/>
      <c r="F5" s="43"/>
      <c r="G5" s="43"/>
      <c r="H5" s="43"/>
    </row>
    <row r="10" ht="12.75">
      <c r="A10" t="s">
        <v>73</v>
      </c>
    </row>
    <row r="11" spans="1:3" ht="12.75">
      <c r="A11" s="20" t="s">
        <v>29</v>
      </c>
      <c r="B11" s="21" t="s">
        <v>30</v>
      </c>
      <c r="C11" s="16" t="s">
        <v>52</v>
      </c>
    </row>
    <row r="12" spans="1:3" ht="13.5" thickBot="1">
      <c r="A12" s="25" t="s">
        <v>38</v>
      </c>
      <c r="B12" s="26" t="s">
        <v>32</v>
      </c>
      <c r="C12" s="42"/>
    </row>
    <row r="13" spans="1:4" ht="12.75">
      <c r="A13" s="38" t="s">
        <v>39</v>
      </c>
      <c r="B13" s="39">
        <v>50.8</v>
      </c>
      <c r="C13" s="41">
        <v>0</v>
      </c>
      <c r="D13" s="41"/>
    </row>
    <row r="14" spans="1:4" ht="12.75">
      <c r="A14" s="38"/>
      <c r="B14" s="39">
        <v>50.8</v>
      </c>
      <c r="C14" s="41">
        <v>1</v>
      </c>
      <c r="D14" s="41"/>
    </row>
    <row r="15" spans="1:4" ht="12.75">
      <c r="A15" s="38" t="s">
        <v>40</v>
      </c>
      <c r="B15" s="39">
        <v>25</v>
      </c>
      <c r="C15" s="41">
        <v>0</v>
      </c>
      <c r="D15" s="41"/>
    </row>
    <row r="16" spans="1:4" ht="12.75">
      <c r="A16" s="38"/>
      <c r="B16" s="39">
        <v>25</v>
      </c>
      <c r="C16" s="41">
        <v>1</v>
      </c>
      <c r="D16" s="41"/>
    </row>
    <row r="17" spans="1:4" ht="12.75">
      <c r="A17" s="38" t="s">
        <v>41</v>
      </c>
      <c r="B17" s="39">
        <v>12.7</v>
      </c>
      <c r="C17" s="41">
        <v>0</v>
      </c>
      <c r="D17" s="41"/>
    </row>
    <row r="18" spans="1:4" ht="12.75">
      <c r="A18" s="38"/>
      <c r="B18" s="39">
        <v>12.7</v>
      </c>
      <c r="C18" s="41">
        <v>1</v>
      </c>
      <c r="D18" s="41"/>
    </row>
    <row r="19" spans="1:4" ht="12.75">
      <c r="A19" s="38" t="s">
        <v>42</v>
      </c>
      <c r="B19" s="39">
        <v>4.75</v>
      </c>
      <c r="C19" s="41">
        <v>0</v>
      </c>
      <c r="D19" s="41"/>
    </row>
    <row r="20" spans="1:4" ht="12.75">
      <c r="A20" s="38"/>
      <c r="B20" s="39">
        <v>4.75</v>
      </c>
      <c r="C20" s="41">
        <v>1</v>
      </c>
      <c r="D20" s="41"/>
    </row>
    <row r="21" spans="1:4" ht="12.75">
      <c r="A21" s="38">
        <v>10</v>
      </c>
      <c r="B21" s="39">
        <v>2</v>
      </c>
      <c r="C21" s="41">
        <v>0</v>
      </c>
      <c r="D21" s="41"/>
    </row>
    <row r="22" spans="1:4" ht="12.75">
      <c r="A22" s="38"/>
      <c r="B22" s="39">
        <v>2</v>
      </c>
      <c r="C22" s="41">
        <v>1</v>
      </c>
      <c r="D22" s="41"/>
    </row>
    <row r="23" spans="1:4" ht="12.75">
      <c r="A23" s="38">
        <v>20</v>
      </c>
      <c r="B23" s="39">
        <v>0.85</v>
      </c>
      <c r="C23" s="41">
        <v>0</v>
      </c>
      <c r="D23" s="41"/>
    </row>
    <row r="24" spans="1:4" ht="12.75">
      <c r="A24" s="38"/>
      <c r="B24" s="39">
        <v>0.85</v>
      </c>
      <c r="C24" s="41">
        <v>1</v>
      </c>
      <c r="D24" s="41"/>
    </row>
    <row r="25" spans="1:4" ht="12.75">
      <c r="A25" s="38">
        <v>40</v>
      </c>
      <c r="B25" s="40">
        <v>0.425</v>
      </c>
      <c r="C25" s="41">
        <v>0</v>
      </c>
      <c r="D25" s="41"/>
    </row>
    <row r="26" spans="1:4" ht="12.75">
      <c r="A26" s="38"/>
      <c r="B26" s="40">
        <v>0.425</v>
      </c>
      <c r="C26" s="41">
        <v>1</v>
      </c>
      <c r="D26" s="41"/>
    </row>
    <row r="27" spans="1:4" ht="12.75">
      <c r="A27" s="38">
        <v>100</v>
      </c>
      <c r="B27" s="40">
        <v>0.15</v>
      </c>
      <c r="C27" s="41">
        <v>0</v>
      </c>
      <c r="D27" s="41"/>
    </row>
    <row r="28" spans="1:4" ht="12.75">
      <c r="A28" s="38"/>
      <c r="B28" s="40">
        <v>0.15</v>
      </c>
      <c r="C28" s="41">
        <v>1</v>
      </c>
      <c r="D28" s="41"/>
    </row>
    <row r="29" spans="1:4" ht="12.75">
      <c r="A29" s="38">
        <v>200</v>
      </c>
      <c r="B29" s="40">
        <v>0.075</v>
      </c>
      <c r="C29" s="41">
        <v>0</v>
      </c>
      <c r="D29" s="41"/>
    </row>
    <row r="30" spans="2:3" ht="12.75">
      <c r="B30" s="40">
        <v>0.075</v>
      </c>
      <c r="C30" s="4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1" sqref="A1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2.421875" style="0" customWidth="1"/>
    <col min="5" max="5" width="10.8515625" style="0" customWidth="1"/>
    <col min="6" max="6" width="9.8515625" style="44" customWidth="1"/>
    <col min="7" max="7" width="10.00390625" style="45" customWidth="1"/>
  </cols>
  <sheetData>
    <row r="1" spans="6:7" ht="12.75">
      <c r="F1"/>
      <c r="G1"/>
    </row>
    <row r="2" spans="4:7" ht="14.25">
      <c r="D2" s="94" t="s">
        <v>91</v>
      </c>
      <c r="F2"/>
      <c r="G2"/>
    </row>
    <row r="3" spans="4:7" ht="14.25">
      <c r="D3" s="94" t="s">
        <v>92</v>
      </c>
      <c r="F3"/>
      <c r="G3"/>
    </row>
    <row r="4" spans="4:7" ht="18">
      <c r="D4" s="95" t="s">
        <v>93</v>
      </c>
      <c r="F4"/>
      <c r="G4"/>
    </row>
    <row r="5" spans="2:8" s="96" customFormat="1" ht="12.75">
      <c r="B5" s="43"/>
      <c r="C5" s="43"/>
      <c r="E5" s="43"/>
      <c r="F5" s="43"/>
      <c r="G5" s="43"/>
      <c r="H5" s="43"/>
    </row>
    <row r="6" spans="3:7" ht="12.75">
      <c r="C6" t="s">
        <v>77</v>
      </c>
      <c r="F6"/>
      <c r="G6"/>
    </row>
    <row r="7" spans="6:7" ht="12.75">
      <c r="F7"/>
      <c r="G7"/>
    </row>
    <row r="9" spans="2:7" ht="12.75">
      <c r="B9" s="46" t="s">
        <v>78</v>
      </c>
      <c r="C9" s="47"/>
      <c r="D9" s="48"/>
      <c r="F9" s="49" t="s">
        <v>79</v>
      </c>
      <c r="G9" s="50"/>
    </row>
    <row r="10" ht="13.5" thickBot="1"/>
    <row r="11" spans="2:7" ht="12.75">
      <c r="B11" s="51"/>
      <c r="C11" s="52"/>
      <c r="D11" s="53"/>
      <c r="E11" s="52"/>
      <c r="F11" s="54" t="s">
        <v>80</v>
      </c>
      <c r="G11" s="55" t="s">
        <v>80</v>
      </c>
    </row>
    <row r="12" spans="2:7" ht="12.75">
      <c r="B12" s="56" t="s">
        <v>28</v>
      </c>
      <c r="C12" s="57" t="s">
        <v>81</v>
      </c>
      <c r="D12" s="58" t="s">
        <v>81</v>
      </c>
      <c r="E12" s="57" t="s">
        <v>82</v>
      </c>
      <c r="F12" s="59" t="s">
        <v>83</v>
      </c>
      <c r="G12" s="60" t="s">
        <v>83</v>
      </c>
    </row>
    <row r="13" spans="2:7" ht="13.5" thickBot="1">
      <c r="B13" s="61" t="s">
        <v>84</v>
      </c>
      <c r="C13" s="62" t="s">
        <v>85</v>
      </c>
      <c r="D13" s="63" t="s">
        <v>86</v>
      </c>
      <c r="E13" s="62" t="s">
        <v>87</v>
      </c>
      <c r="F13" s="64" t="s">
        <v>88</v>
      </c>
      <c r="G13" s="65" t="s">
        <v>89</v>
      </c>
    </row>
    <row r="14" spans="2:7" ht="12.75">
      <c r="B14" s="66">
        <v>4</v>
      </c>
      <c r="C14" s="67">
        <v>75</v>
      </c>
      <c r="D14" s="68">
        <v>75</v>
      </c>
      <c r="E14" s="69">
        <f aca="true" t="shared" si="0" ref="E14:E21">+D14-C14</f>
        <v>0</v>
      </c>
      <c r="F14" s="70">
        <f>SUM(E14:E14)/$E$22</f>
        <v>0</v>
      </c>
      <c r="G14" s="71">
        <f aca="true" t="shared" si="1" ref="G14:G21">+(1-F14)*100</f>
        <v>100</v>
      </c>
    </row>
    <row r="15" spans="2:7" ht="12.75">
      <c r="B15" s="72">
        <v>10</v>
      </c>
      <c r="C15" s="73">
        <v>75</v>
      </c>
      <c r="D15" s="74">
        <v>180</v>
      </c>
      <c r="E15" s="75">
        <f t="shared" si="0"/>
        <v>105</v>
      </c>
      <c r="F15" s="76">
        <f>SUM(E14:E15)/$E$22</f>
        <v>0.29829545454545453</v>
      </c>
      <c r="G15" s="77">
        <f t="shared" si="1"/>
        <v>70.17045454545455</v>
      </c>
    </row>
    <row r="16" spans="2:7" ht="12.75">
      <c r="B16" s="66">
        <v>20</v>
      </c>
      <c r="C16" s="67">
        <v>75</v>
      </c>
      <c r="D16" s="68">
        <v>200</v>
      </c>
      <c r="E16" s="69">
        <f t="shared" si="0"/>
        <v>125</v>
      </c>
      <c r="F16" s="70">
        <f>SUM(E14:E16)/$E$22</f>
        <v>0.6534090909090909</v>
      </c>
      <c r="G16" s="71">
        <f t="shared" si="1"/>
        <v>34.65909090909091</v>
      </c>
    </row>
    <row r="17" spans="2:7" ht="12.75">
      <c r="B17" s="72">
        <v>40</v>
      </c>
      <c r="C17" s="73">
        <v>75</v>
      </c>
      <c r="D17" s="74">
        <v>140</v>
      </c>
      <c r="E17" s="75">
        <f t="shared" si="0"/>
        <v>65</v>
      </c>
      <c r="F17" s="76">
        <f>SUM(E14:E17)/$E$22</f>
        <v>0.8380681818181818</v>
      </c>
      <c r="G17" s="77">
        <f t="shared" si="1"/>
        <v>16.193181818181824</v>
      </c>
    </row>
    <row r="18" spans="2:7" ht="12.75">
      <c r="B18" s="66">
        <v>60</v>
      </c>
      <c r="C18" s="67">
        <v>75</v>
      </c>
      <c r="D18" s="68">
        <v>100</v>
      </c>
      <c r="E18" s="69">
        <f t="shared" si="0"/>
        <v>25</v>
      </c>
      <c r="F18" s="70">
        <f>SUM(E14:E18)/$E$22</f>
        <v>0.9090909090909091</v>
      </c>
      <c r="G18" s="71">
        <f t="shared" si="1"/>
        <v>9.090909090909093</v>
      </c>
    </row>
    <row r="19" spans="2:7" ht="12.75">
      <c r="B19" s="72">
        <v>140</v>
      </c>
      <c r="C19" s="73">
        <v>75</v>
      </c>
      <c r="D19" s="74">
        <v>95</v>
      </c>
      <c r="E19" s="75">
        <f t="shared" si="0"/>
        <v>20</v>
      </c>
      <c r="F19" s="76">
        <f>SUM(E14:E19)/$E$22</f>
        <v>0.9659090909090909</v>
      </c>
      <c r="G19" s="77">
        <f t="shared" si="1"/>
        <v>3.409090909090906</v>
      </c>
    </row>
    <row r="20" spans="1:8" ht="12.75">
      <c r="A20" s="3"/>
      <c r="B20" s="72">
        <v>200</v>
      </c>
      <c r="C20" s="73">
        <v>75</v>
      </c>
      <c r="D20" s="74">
        <v>85</v>
      </c>
      <c r="E20" s="75">
        <f t="shared" si="0"/>
        <v>10</v>
      </c>
      <c r="F20" s="76">
        <f>SUM(E14:E20)/$E$22</f>
        <v>0.9943181818181818</v>
      </c>
      <c r="G20" s="77">
        <f t="shared" si="1"/>
        <v>0.5681818181818232</v>
      </c>
      <c r="H20" s="3"/>
    </row>
    <row r="21" spans="1:8" ht="13.5" thickBot="1">
      <c r="A21" s="3"/>
      <c r="B21" s="78" t="s">
        <v>43</v>
      </c>
      <c r="C21" s="79">
        <v>75</v>
      </c>
      <c r="D21" s="80">
        <v>77</v>
      </c>
      <c r="E21" s="81">
        <f t="shared" si="0"/>
        <v>2</v>
      </c>
      <c r="F21" s="82">
        <f>SUM(E14:E21)/$E$22</f>
        <v>1</v>
      </c>
      <c r="G21" s="83">
        <f t="shared" si="1"/>
        <v>0</v>
      </c>
      <c r="H21" s="3"/>
    </row>
    <row r="22" spans="1:8" ht="12.75">
      <c r="A22" s="3"/>
      <c r="D22" s="46" t="s">
        <v>90</v>
      </c>
      <c r="E22" s="84">
        <f>SUM(E14:E21)</f>
        <v>352</v>
      </c>
      <c r="F22"/>
      <c r="G22"/>
      <c r="H22" s="3"/>
    </row>
    <row r="23" spans="1:8" ht="12.75">
      <c r="A23" s="3"/>
      <c r="B23" s="6"/>
      <c r="C23" s="6"/>
      <c r="D23" s="6"/>
      <c r="E23" s="6"/>
      <c r="F23" s="70"/>
      <c r="G23" s="70"/>
      <c r="H23" s="3"/>
    </row>
    <row r="24" spans="1:8" ht="12.75">
      <c r="A24" s="3"/>
      <c r="B24" s="6"/>
      <c r="C24" s="6"/>
      <c r="D24" s="3"/>
      <c r="E24" s="3"/>
      <c r="F24" s="70"/>
      <c r="G24" s="70"/>
      <c r="H24" s="3"/>
    </row>
    <row r="25" spans="2:7" ht="12.75">
      <c r="B25" s="10"/>
      <c r="C25" s="10"/>
      <c r="D25" s="10"/>
      <c r="E25" s="10"/>
      <c r="G25" s="44"/>
    </row>
    <row r="26" spans="2:7" ht="12.75">
      <c r="B26" s="10"/>
      <c r="C26" s="10"/>
      <c r="D26" s="10"/>
      <c r="E26" s="10"/>
      <c r="G26" s="44"/>
    </row>
    <row r="27" spans="2:7" ht="12.75">
      <c r="B27" s="10"/>
      <c r="C27" s="10"/>
      <c r="D27" s="10"/>
      <c r="E27" s="10"/>
      <c r="G27" s="44"/>
    </row>
    <row r="28" spans="2:7" ht="12.75">
      <c r="B28" s="46" t="s">
        <v>78</v>
      </c>
      <c r="C28" s="47"/>
      <c r="F28" s="49" t="s">
        <v>79</v>
      </c>
      <c r="G28" s="50"/>
    </row>
    <row r="29" ht="13.5" thickBot="1"/>
    <row r="30" spans="2:7" ht="12.75">
      <c r="B30" s="51"/>
      <c r="C30" s="52"/>
      <c r="D30" s="53"/>
      <c r="E30" s="52"/>
      <c r="F30" s="54" t="s">
        <v>80</v>
      </c>
      <c r="G30" s="55" t="s">
        <v>80</v>
      </c>
    </row>
    <row r="31" spans="2:7" ht="12.75">
      <c r="B31" s="56" t="s">
        <v>28</v>
      </c>
      <c r="C31" s="57" t="s">
        <v>81</v>
      </c>
      <c r="D31" s="58" t="s">
        <v>81</v>
      </c>
      <c r="E31" s="57" t="s">
        <v>82</v>
      </c>
      <c r="F31" s="59" t="s">
        <v>83</v>
      </c>
      <c r="G31" s="60" t="s">
        <v>83</v>
      </c>
    </row>
    <row r="32" spans="2:7" ht="13.5" thickBot="1">
      <c r="B32" s="61" t="s">
        <v>84</v>
      </c>
      <c r="C32" s="62" t="s">
        <v>85</v>
      </c>
      <c r="D32" s="63" t="s">
        <v>86</v>
      </c>
      <c r="E32" s="62" t="s">
        <v>87</v>
      </c>
      <c r="F32" s="64" t="s">
        <v>88</v>
      </c>
      <c r="G32" s="65" t="s">
        <v>89</v>
      </c>
    </row>
    <row r="33" spans="2:7" ht="12.75">
      <c r="B33" s="66">
        <v>4</v>
      </c>
      <c r="C33" s="67">
        <v>519.94</v>
      </c>
      <c r="D33" s="68">
        <v>520.89</v>
      </c>
      <c r="E33" s="69">
        <f aca="true" t="shared" si="2" ref="E33:E40">+D33-C33</f>
        <v>0.9499999999999318</v>
      </c>
      <c r="F33" s="70">
        <f>SUM(E33:E33)/$E$41</f>
        <v>0.0019103157048058152</v>
      </c>
      <c r="G33" s="71">
        <f aca="true" t="shared" si="3" ref="G33:G40">+(1-F33)*100</f>
        <v>99.80896842951942</v>
      </c>
    </row>
    <row r="34" spans="2:7" ht="12.75">
      <c r="B34" s="72">
        <v>10</v>
      </c>
      <c r="C34" s="73">
        <v>530.16</v>
      </c>
      <c r="D34" s="74">
        <v>542.12</v>
      </c>
      <c r="E34" s="75">
        <f t="shared" si="2"/>
        <v>11.960000000000036</v>
      </c>
      <c r="F34" s="76">
        <f>SUM(E33:E34)/$E$41</f>
        <v>0.02596018499899451</v>
      </c>
      <c r="G34" s="77">
        <f t="shared" si="3"/>
        <v>97.40398150010054</v>
      </c>
    </row>
    <row r="35" spans="2:7" ht="12.75">
      <c r="B35" s="66">
        <v>20</v>
      </c>
      <c r="C35" s="67">
        <v>475.62</v>
      </c>
      <c r="D35" s="68">
        <v>558.4</v>
      </c>
      <c r="E35" s="69">
        <f t="shared" si="2"/>
        <v>82.77999999999997</v>
      </c>
      <c r="F35" s="76">
        <f>SUM(E33:E35)/$E$41</f>
        <v>0.19241906293987524</v>
      </c>
      <c r="G35" s="71">
        <f t="shared" si="3"/>
        <v>80.75809370601247</v>
      </c>
    </row>
    <row r="36" spans="2:7" ht="12.75">
      <c r="B36" s="72">
        <v>40</v>
      </c>
      <c r="C36" s="73">
        <v>457.27</v>
      </c>
      <c r="D36" s="74">
        <v>520.49</v>
      </c>
      <c r="E36" s="75">
        <f t="shared" si="2"/>
        <v>63.22000000000003</v>
      </c>
      <c r="F36" s="76">
        <f>SUM(E33:E36)/$E$41</f>
        <v>0.3195455459481198</v>
      </c>
      <c r="G36" s="77">
        <f t="shared" si="3"/>
        <v>68.04544540518802</v>
      </c>
    </row>
    <row r="37" spans="2:7" ht="12.75">
      <c r="B37" s="66">
        <v>60</v>
      </c>
      <c r="C37" s="67">
        <v>405.34</v>
      </c>
      <c r="D37" s="68">
        <v>512.4</v>
      </c>
      <c r="E37" s="69">
        <f t="shared" si="2"/>
        <v>107.06</v>
      </c>
      <c r="F37" s="76">
        <f>SUM(E33:E37)/$E$41</f>
        <v>0.5348280715865674</v>
      </c>
      <c r="G37" s="71">
        <f t="shared" si="3"/>
        <v>46.51719284134326</v>
      </c>
    </row>
    <row r="38" spans="2:7" ht="12.75">
      <c r="B38" s="72">
        <v>140</v>
      </c>
      <c r="C38" s="73">
        <v>395.61</v>
      </c>
      <c r="D38" s="74">
        <v>531.63</v>
      </c>
      <c r="E38" s="75">
        <f t="shared" si="2"/>
        <v>136.01999999999998</v>
      </c>
      <c r="F38" s="76">
        <f>SUM(E33:E38)/$E$41</f>
        <v>0.808345063342047</v>
      </c>
      <c r="G38" s="77">
        <f t="shared" si="3"/>
        <v>19.165493665795296</v>
      </c>
    </row>
    <row r="39" spans="2:7" ht="12.75">
      <c r="B39" s="72">
        <v>200</v>
      </c>
      <c r="C39" s="73">
        <v>417.23</v>
      </c>
      <c r="D39" s="74">
        <v>447.22</v>
      </c>
      <c r="E39" s="75">
        <f t="shared" si="2"/>
        <v>29.99000000000001</v>
      </c>
      <c r="F39" s="76">
        <f>SUM(E33:E39)/$E$41</f>
        <v>0.868650713854816</v>
      </c>
      <c r="G39" s="77">
        <f t="shared" si="3"/>
        <v>13.134928614518405</v>
      </c>
    </row>
    <row r="40" spans="2:7" ht="13.5" thickBot="1">
      <c r="B40" s="78" t="s">
        <v>43</v>
      </c>
      <c r="C40" s="79">
        <v>374.31</v>
      </c>
      <c r="D40" s="80">
        <v>439.63</v>
      </c>
      <c r="E40" s="81">
        <f t="shared" si="2"/>
        <v>65.32</v>
      </c>
      <c r="F40" s="85">
        <f>SUM(E33:E40)/$E$41</f>
        <v>1</v>
      </c>
      <c r="G40" s="83">
        <f t="shared" si="3"/>
        <v>0</v>
      </c>
    </row>
    <row r="41" spans="4:7" ht="12.75">
      <c r="D41" s="46" t="s">
        <v>90</v>
      </c>
      <c r="E41" s="84">
        <f>SUM(E33:E40)</f>
        <v>497.29999999999995</v>
      </c>
      <c r="F41"/>
      <c r="G41"/>
    </row>
    <row r="43" spans="6:7" ht="12.75">
      <c r="F43"/>
      <c r="G43"/>
    </row>
    <row r="44" spans="6:7" ht="12.75">
      <c r="F44"/>
      <c r="G4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Sheets</dc:title>
  <dc:subject>Wet Sieve Analysis</dc:subject>
  <dc:creator>Will Manion</dc:creator>
  <cp:keywords/>
  <dc:description/>
  <cp:lastModifiedBy>Dr. Talat A. Bader</cp:lastModifiedBy>
  <cp:lastPrinted>1999-01-07T13:50:52Z</cp:lastPrinted>
  <dcterms:created xsi:type="dcterms:W3CDTF">1999-01-07T12:27:59Z</dcterms:created>
  <dcterms:modified xsi:type="dcterms:W3CDTF">2000-09-19T15:46:47Z</dcterms:modified>
  <cp:category>CIE 366 Soil Mechanics Laboratory</cp:category>
  <cp:version/>
  <cp:contentType/>
  <cp:contentStatus/>
</cp:coreProperties>
</file>