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75" windowHeight="6150" activeTab="0"/>
  </bookViews>
  <sheets>
    <sheet name="CE 401 - 01" sheetId="1" r:id="rId1"/>
    <sheet name="Sheet2" sheetId="2" r:id="rId2"/>
    <sheet name="Sheet3" sheetId="3" r:id="rId3"/>
  </sheets>
  <definedNames>
    <definedName name="_xlnm.Print_Area" localSheetId="0">'CE 401 - 01'!$U$3:$W$26</definedName>
  </definedNames>
  <calcPr fullCalcOnLoad="1"/>
</workbook>
</file>

<file path=xl/sharedStrings.xml><?xml version="1.0" encoding="utf-8"?>
<sst xmlns="http://schemas.openxmlformats.org/spreadsheetml/2006/main" count="42" uniqueCount="26">
  <si>
    <t>SN</t>
  </si>
  <si>
    <t>ID #</t>
  </si>
  <si>
    <t>M1</t>
  </si>
  <si>
    <t>M2</t>
  </si>
  <si>
    <t>H1</t>
  </si>
  <si>
    <t>H2</t>
  </si>
  <si>
    <t>Pre</t>
  </si>
  <si>
    <t>CW</t>
  </si>
  <si>
    <t>Final</t>
  </si>
  <si>
    <t>HW-P</t>
  </si>
  <si>
    <t>Att-P</t>
  </si>
  <si>
    <t>M1-P</t>
  </si>
  <si>
    <t>M2-P</t>
  </si>
  <si>
    <t>Final-P</t>
  </si>
  <si>
    <t>Total Marks</t>
  </si>
  <si>
    <t>Grade</t>
  </si>
  <si>
    <t>Abs</t>
  </si>
  <si>
    <t>pre</t>
  </si>
  <si>
    <t>pres-P</t>
  </si>
  <si>
    <t>A+</t>
  </si>
  <si>
    <t>A</t>
  </si>
  <si>
    <t>B+</t>
  </si>
  <si>
    <t>B</t>
  </si>
  <si>
    <t>C+</t>
  </si>
  <si>
    <t>C</t>
  </si>
  <si>
    <t>D+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</si>
</sst>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25">
    <font>
      <sz val="10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17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22" fillId="0" borderId="10" xfId="0" applyFont="1" applyBorder="1" applyAlignment="1">
      <alignment horizontal="center" vertical="center"/>
    </xf>
    <xf numFmtId="168" fontId="3" fillId="24" borderId="10" xfId="0" applyNumberFormat="1" applyFont="1" applyFill="1" applyBorder="1" applyAlignment="1">
      <alignment horizontal="center" vertical="center"/>
    </xf>
    <xf numFmtId="168" fontId="0" fillId="0" borderId="10" xfId="0" applyNumberFormat="1" applyFont="1" applyFill="1" applyBorder="1" applyAlignment="1">
      <alignment horizontal="center" vertical="center"/>
    </xf>
    <xf numFmtId="168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168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29"/>
  <sheetViews>
    <sheetView tabSelected="1" zoomScalePageLayoutView="0" workbookViewId="0" topLeftCell="B1">
      <pane xSplit="2" topLeftCell="Q2" activePane="topRight" state="frozen"/>
      <selection pane="topLeft" activeCell="B1" sqref="B1"/>
      <selection pane="topRight" activeCell="W1" sqref="W1:W16384"/>
    </sheetView>
  </sheetViews>
  <sheetFormatPr defaultColWidth="9.140625" defaultRowHeight="12.75"/>
  <cols>
    <col min="2" max="2" width="9.140625" style="7" customWidth="1"/>
    <col min="3" max="3" width="3.7109375" style="18" customWidth="1"/>
    <col min="4" max="4" width="12.7109375" style="18" customWidth="1"/>
    <col min="5" max="5" width="40.7109375" style="18" customWidth="1"/>
    <col min="6" max="6" width="3.7109375" style="10" customWidth="1"/>
    <col min="7" max="7" width="5.7109375" style="14" customWidth="1"/>
    <col min="8" max="9" width="5.7109375" style="10" customWidth="1"/>
    <col min="10" max="11" width="3.7109375" style="10" customWidth="1"/>
    <col min="12" max="15" width="5.7109375" style="10" customWidth="1"/>
    <col min="16" max="18" width="5.7109375" style="17" customWidth="1"/>
    <col min="19" max="19" width="5.7109375" style="10" customWidth="1"/>
    <col min="20" max="22" width="9.140625" style="18" customWidth="1"/>
    <col min="23" max="23" width="45.7109375" style="0" customWidth="1"/>
  </cols>
  <sheetData>
    <row r="2" spans="6:19" ht="12.75">
      <c r="F2" s="21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3:23" ht="19.5" customHeight="1">
      <c r="C3" s="2" t="s">
        <v>0</v>
      </c>
      <c r="D3" s="2" t="s">
        <v>1</v>
      </c>
      <c r="E3" s="2"/>
      <c r="F3" s="3" t="s">
        <v>4</v>
      </c>
      <c r="G3" s="11" t="s">
        <v>5</v>
      </c>
      <c r="H3" s="3" t="s">
        <v>2</v>
      </c>
      <c r="I3" s="3" t="s">
        <v>3</v>
      </c>
      <c r="J3" s="3" t="s">
        <v>16</v>
      </c>
      <c r="K3" s="3" t="s">
        <v>6</v>
      </c>
      <c r="L3" s="3" t="s">
        <v>9</v>
      </c>
      <c r="M3" s="3" t="s">
        <v>10</v>
      </c>
      <c r="N3" s="3" t="s">
        <v>17</v>
      </c>
      <c r="O3" s="3" t="s">
        <v>18</v>
      </c>
      <c r="P3" s="15" t="s">
        <v>7</v>
      </c>
      <c r="Q3" s="15" t="s">
        <v>11</v>
      </c>
      <c r="R3" s="15" t="s">
        <v>12</v>
      </c>
      <c r="S3" s="3" t="s">
        <v>8</v>
      </c>
      <c r="T3" s="12" t="s">
        <v>13</v>
      </c>
      <c r="U3" s="12" t="s">
        <v>14</v>
      </c>
      <c r="V3" s="18" t="s">
        <v>15</v>
      </c>
      <c r="W3" s="2"/>
    </row>
    <row r="4" spans="3:23" ht="19.5" customHeight="1">
      <c r="C4" s="4">
        <v>1</v>
      </c>
      <c r="D4" s="4">
        <v>200660420</v>
      </c>
      <c r="E4" s="4"/>
      <c r="F4" s="4">
        <v>64</v>
      </c>
      <c r="G4" s="4">
        <v>0</v>
      </c>
      <c r="H4" s="6">
        <v>60</v>
      </c>
      <c r="I4" s="5">
        <v>54.7</v>
      </c>
      <c r="J4" s="5">
        <v>1</v>
      </c>
      <c r="K4" s="5"/>
      <c r="L4" s="5">
        <f>(F4+G4)/2*0.02</f>
        <v>0.64</v>
      </c>
      <c r="M4" s="5">
        <f>5-(J4*0.5)</f>
        <v>4.5</v>
      </c>
      <c r="N4" s="5">
        <v>9.5</v>
      </c>
      <c r="O4" s="5">
        <f>N4*0.3</f>
        <v>2.85</v>
      </c>
      <c r="P4" s="16">
        <f>L4+M4+O4</f>
        <v>7.99</v>
      </c>
      <c r="Q4" s="16">
        <f>H4*0.25</f>
        <v>15</v>
      </c>
      <c r="R4" s="16">
        <f>I4*0.3</f>
        <v>16.41</v>
      </c>
      <c r="S4" s="5">
        <v>42.1</v>
      </c>
      <c r="T4" s="18">
        <f>S4*0.35</f>
        <v>14.735</v>
      </c>
      <c r="U4" s="19">
        <f>P4+Q4+R4+T4</f>
        <v>54.135000000000005</v>
      </c>
      <c r="V4" s="18" t="s">
        <v>25</v>
      </c>
      <c r="W4" s="4"/>
    </row>
    <row r="5" spans="3:23" ht="19.5" customHeight="1">
      <c r="C5" s="4">
        <v>2</v>
      </c>
      <c r="D5" s="4">
        <v>200661680</v>
      </c>
      <c r="E5" s="4"/>
      <c r="F5" s="4">
        <v>36</v>
      </c>
      <c r="G5" s="4">
        <v>0</v>
      </c>
      <c r="H5" s="6">
        <v>63</v>
      </c>
      <c r="I5" s="5">
        <v>62.1</v>
      </c>
      <c r="J5" s="5">
        <v>0</v>
      </c>
      <c r="K5" s="5"/>
      <c r="L5" s="5">
        <f aca="true" t="shared" si="0" ref="L5:L26">(F5+G5)/2*0.02</f>
        <v>0.36</v>
      </c>
      <c r="M5" s="5">
        <f aca="true" t="shared" si="1" ref="M5:M26">5-(J5*0.5)</f>
        <v>5</v>
      </c>
      <c r="N5" s="5">
        <v>9.5</v>
      </c>
      <c r="O5" s="5">
        <f aca="true" t="shared" si="2" ref="O5:O25">N5*0.3</f>
        <v>2.85</v>
      </c>
      <c r="P5" s="16">
        <f aca="true" t="shared" si="3" ref="P5:P26">L5+M5+O5</f>
        <v>8.21</v>
      </c>
      <c r="Q5" s="16">
        <f aca="true" t="shared" si="4" ref="Q5:Q26">H5*0.25</f>
        <v>15.75</v>
      </c>
      <c r="R5" s="16">
        <f aca="true" t="shared" si="5" ref="R5:R26">I5*0.3</f>
        <v>18.63</v>
      </c>
      <c r="S5" s="5">
        <v>70</v>
      </c>
      <c r="T5" s="18">
        <f aca="true" t="shared" si="6" ref="T5:T26">S5*0.35</f>
        <v>24.5</v>
      </c>
      <c r="U5" s="19">
        <f aca="true" t="shared" si="7" ref="U5:U26">P5+Q5+R5+T5</f>
        <v>67.09</v>
      </c>
      <c r="V5" s="18" t="s">
        <v>23</v>
      </c>
      <c r="W5" s="4"/>
    </row>
    <row r="6" spans="3:23" ht="19.5" customHeight="1">
      <c r="C6" s="4">
        <v>3</v>
      </c>
      <c r="D6" s="4">
        <v>200720830</v>
      </c>
      <c r="E6" s="4"/>
      <c r="F6" s="4">
        <v>60</v>
      </c>
      <c r="G6" s="4">
        <v>60</v>
      </c>
      <c r="H6" s="6">
        <v>85</v>
      </c>
      <c r="I6" s="5">
        <v>84.2</v>
      </c>
      <c r="J6" s="5">
        <v>0</v>
      </c>
      <c r="K6" s="5"/>
      <c r="L6" s="5">
        <f t="shared" si="0"/>
        <v>1.2</v>
      </c>
      <c r="M6" s="5">
        <f t="shared" si="1"/>
        <v>5</v>
      </c>
      <c r="N6" s="5">
        <v>9.5</v>
      </c>
      <c r="O6" s="5">
        <f t="shared" si="2"/>
        <v>2.85</v>
      </c>
      <c r="P6" s="16">
        <f t="shared" si="3"/>
        <v>9.05</v>
      </c>
      <c r="Q6" s="16">
        <f t="shared" si="4"/>
        <v>21.25</v>
      </c>
      <c r="R6" s="16">
        <f t="shared" si="5"/>
        <v>25.26</v>
      </c>
      <c r="S6" s="5">
        <v>75.7</v>
      </c>
      <c r="T6" s="18">
        <f t="shared" si="6"/>
        <v>26.495</v>
      </c>
      <c r="U6" s="19">
        <f t="shared" si="7"/>
        <v>82.055</v>
      </c>
      <c r="V6" s="18" t="s">
        <v>20</v>
      </c>
      <c r="W6" s="4"/>
    </row>
    <row r="7" spans="3:23" ht="19.5" customHeight="1">
      <c r="C7" s="4">
        <v>4</v>
      </c>
      <c r="D7" s="4">
        <v>200737390</v>
      </c>
      <c r="E7" s="4"/>
      <c r="F7" s="4">
        <v>64</v>
      </c>
      <c r="G7" s="4">
        <v>71</v>
      </c>
      <c r="H7" s="6">
        <v>78</v>
      </c>
      <c r="I7" s="5">
        <v>80.5</v>
      </c>
      <c r="J7" s="5">
        <v>1</v>
      </c>
      <c r="K7" s="5"/>
      <c r="L7" s="5">
        <f t="shared" si="0"/>
        <v>1.35</v>
      </c>
      <c r="M7" s="5">
        <f t="shared" si="1"/>
        <v>4.5</v>
      </c>
      <c r="N7" s="5">
        <v>9.5</v>
      </c>
      <c r="O7" s="5">
        <f t="shared" si="2"/>
        <v>2.85</v>
      </c>
      <c r="P7" s="16">
        <f t="shared" si="3"/>
        <v>8.7</v>
      </c>
      <c r="Q7" s="16">
        <f t="shared" si="4"/>
        <v>19.5</v>
      </c>
      <c r="R7" s="16">
        <f t="shared" si="5"/>
        <v>24.15</v>
      </c>
      <c r="S7" s="5">
        <v>80</v>
      </c>
      <c r="T7" s="18">
        <f t="shared" si="6"/>
        <v>28</v>
      </c>
      <c r="U7" s="19">
        <f t="shared" si="7"/>
        <v>80.35</v>
      </c>
      <c r="V7" s="18" t="s">
        <v>21</v>
      </c>
      <c r="W7" s="4"/>
    </row>
    <row r="8" spans="3:23" ht="19.5" customHeight="1">
      <c r="C8" s="4">
        <v>5</v>
      </c>
      <c r="D8" s="4">
        <v>200739210</v>
      </c>
      <c r="E8" s="4"/>
      <c r="F8" s="4">
        <v>54</v>
      </c>
      <c r="G8" s="4">
        <v>0</v>
      </c>
      <c r="H8" s="6">
        <v>79</v>
      </c>
      <c r="I8" s="5">
        <v>78.9</v>
      </c>
      <c r="J8" s="5">
        <v>0</v>
      </c>
      <c r="K8" s="5"/>
      <c r="L8" s="5">
        <f t="shared" si="0"/>
        <v>0.54</v>
      </c>
      <c r="M8" s="5">
        <f t="shared" si="1"/>
        <v>5</v>
      </c>
      <c r="N8" s="5">
        <v>9.5</v>
      </c>
      <c r="O8" s="5">
        <f t="shared" si="2"/>
        <v>2.85</v>
      </c>
      <c r="P8" s="16">
        <f t="shared" si="3"/>
        <v>8.39</v>
      </c>
      <c r="Q8" s="16">
        <f t="shared" si="4"/>
        <v>19.75</v>
      </c>
      <c r="R8" s="16">
        <f t="shared" si="5"/>
        <v>23.67</v>
      </c>
      <c r="S8" s="5">
        <v>67.9</v>
      </c>
      <c r="T8" s="18">
        <f t="shared" si="6"/>
        <v>23.765</v>
      </c>
      <c r="U8" s="19">
        <f t="shared" si="7"/>
        <v>75.575</v>
      </c>
      <c r="V8" s="18" t="s">
        <v>22</v>
      </c>
      <c r="W8" s="4"/>
    </row>
    <row r="9" spans="3:23" ht="19.5" customHeight="1">
      <c r="C9" s="4">
        <v>6</v>
      </c>
      <c r="D9" s="4">
        <v>200739470</v>
      </c>
      <c r="E9" s="4"/>
      <c r="F9" s="4">
        <v>66</v>
      </c>
      <c r="G9" s="4">
        <v>0</v>
      </c>
      <c r="H9" s="6">
        <v>67</v>
      </c>
      <c r="I9" s="5">
        <v>69.7</v>
      </c>
      <c r="J9" s="5">
        <v>0</v>
      </c>
      <c r="K9" s="5"/>
      <c r="L9" s="5">
        <f t="shared" si="0"/>
        <v>0.66</v>
      </c>
      <c r="M9" s="5">
        <f t="shared" si="1"/>
        <v>5</v>
      </c>
      <c r="N9" s="5">
        <v>9.5</v>
      </c>
      <c r="O9" s="5">
        <f t="shared" si="2"/>
        <v>2.85</v>
      </c>
      <c r="P9" s="16">
        <f t="shared" si="3"/>
        <v>8.51</v>
      </c>
      <c r="Q9" s="16">
        <f t="shared" si="4"/>
        <v>16.75</v>
      </c>
      <c r="R9" s="16">
        <f t="shared" si="5"/>
        <v>20.91</v>
      </c>
      <c r="S9" s="5">
        <v>67.9</v>
      </c>
      <c r="T9" s="18">
        <f t="shared" si="6"/>
        <v>23.765</v>
      </c>
      <c r="U9" s="19">
        <f t="shared" si="7"/>
        <v>69.935</v>
      </c>
      <c r="V9" s="18" t="s">
        <v>23</v>
      </c>
      <c r="W9" s="4"/>
    </row>
    <row r="10" spans="3:23" ht="19.5" customHeight="1">
      <c r="C10" s="4">
        <v>7</v>
      </c>
      <c r="D10" s="4">
        <v>200739510</v>
      </c>
      <c r="E10" s="4"/>
      <c r="F10" s="4">
        <v>46</v>
      </c>
      <c r="G10" s="4">
        <v>44</v>
      </c>
      <c r="H10" s="6">
        <v>65</v>
      </c>
      <c r="I10" s="5">
        <v>66.6</v>
      </c>
      <c r="J10" s="5">
        <v>4</v>
      </c>
      <c r="K10" s="5"/>
      <c r="L10" s="5">
        <f t="shared" si="0"/>
        <v>0.9</v>
      </c>
      <c r="M10" s="5">
        <f t="shared" si="1"/>
        <v>3</v>
      </c>
      <c r="N10" s="5">
        <v>9.5</v>
      </c>
      <c r="O10" s="5">
        <f t="shared" si="2"/>
        <v>2.85</v>
      </c>
      <c r="P10" s="16">
        <f t="shared" si="3"/>
        <v>6.75</v>
      </c>
      <c r="Q10" s="16">
        <f t="shared" si="4"/>
        <v>16.25</v>
      </c>
      <c r="R10" s="16">
        <f t="shared" si="5"/>
        <v>19.979999999999997</v>
      </c>
      <c r="S10" s="5">
        <v>50.7</v>
      </c>
      <c r="T10" s="18">
        <f t="shared" si="6"/>
        <v>17.745</v>
      </c>
      <c r="U10" s="19">
        <f t="shared" si="7"/>
        <v>60.724999999999994</v>
      </c>
      <c r="V10" s="18" t="s">
        <v>24</v>
      </c>
      <c r="W10" s="4"/>
    </row>
    <row r="11" spans="3:23" ht="19.5" customHeight="1">
      <c r="C11" s="4">
        <v>8</v>
      </c>
      <c r="D11" s="4">
        <v>200741790</v>
      </c>
      <c r="E11" s="4"/>
      <c r="F11" s="4">
        <v>62</v>
      </c>
      <c r="G11" s="4">
        <v>76</v>
      </c>
      <c r="H11" s="6">
        <v>80</v>
      </c>
      <c r="I11" s="5">
        <v>80</v>
      </c>
      <c r="J11" s="5">
        <v>0</v>
      </c>
      <c r="K11" s="5"/>
      <c r="L11" s="5">
        <f t="shared" si="0"/>
        <v>1.3800000000000001</v>
      </c>
      <c r="M11" s="5">
        <f t="shared" si="1"/>
        <v>5</v>
      </c>
      <c r="N11" s="5">
        <v>9.5</v>
      </c>
      <c r="O11" s="5">
        <f t="shared" si="2"/>
        <v>2.85</v>
      </c>
      <c r="P11" s="16">
        <f t="shared" si="3"/>
        <v>9.23</v>
      </c>
      <c r="Q11" s="16">
        <f t="shared" si="4"/>
        <v>20</v>
      </c>
      <c r="R11" s="16">
        <f t="shared" si="5"/>
        <v>24</v>
      </c>
      <c r="S11" s="5">
        <v>68.6</v>
      </c>
      <c r="T11" s="18">
        <f t="shared" si="6"/>
        <v>24.009999999999998</v>
      </c>
      <c r="U11" s="19">
        <f t="shared" si="7"/>
        <v>77.24000000000001</v>
      </c>
      <c r="V11" s="18" t="s">
        <v>22</v>
      </c>
      <c r="W11" s="4"/>
    </row>
    <row r="12" spans="3:23" ht="19.5" customHeight="1">
      <c r="C12" s="4">
        <v>9</v>
      </c>
      <c r="D12" s="4">
        <v>200745490</v>
      </c>
      <c r="E12" s="4"/>
      <c r="F12" s="4">
        <v>80</v>
      </c>
      <c r="G12" s="4">
        <v>0</v>
      </c>
      <c r="H12" s="6">
        <v>73</v>
      </c>
      <c r="I12" s="5">
        <v>83.7</v>
      </c>
      <c r="J12" s="5">
        <v>2</v>
      </c>
      <c r="K12" s="5"/>
      <c r="L12" s="5">
        <f t="shared" si="0"/>
        <v>0.8</v>
      </c>
      <c r="M12" s="5">
        <f t="shared" si="1"/>
        <v>4</v>
      </c>
      <c r="N12" s="5">
        <v>9.5</v>
      </c>
      <c r="O12" s="5">
        <f t="shared" si="2"/>
        <v>2.85</v>
      </c>
      <c r="P12" s="16">
        <f t="shared" si="3"/>
        <v>7.65</v>
      </c>
      <c r="Q12" s="16">
        <f t="shared" si="4"/>
        <v>18.25</v>
      </c>
      <c r="R12" s="16">
        <f t="shared" si="5"/>
        <v>25.11</v>
      </c>
      <c r="S12" s="5">
        <v>77.9</v>
      </c>
      <c r="T12" s="18">
        <f t="shared" si="6"/>
        <v>27.265</v>
      </c>
      <c r="U12" s="19">
        <f t="shared" si="7"/>
        <v>78.275</v>
      </c>
      <c r="V12" s="18" t="s">
        <v>21</v>
      </c>
      <c r="W12" s="4"/>
    </row>
    <row r="13" spans="3:23" ht="19.5" customHeight="1">
      <c r="C13" s="4">
        <v>10</v>
      </c>
      <c r="D13" s="4">
        <v>200745890</v>
      </c>
      <c r="E13" s="4"/>
      <c r="F13" s="4">
        <v>58</v>
      </c>
      <c r="G13" s="4">
        <v>76</v>
      </c>
      <c r="H13" s="6">
        <v>69</v>
      </c>
      <c r="I13" s="5">
        <v>84.5</v>
      </c>
      <c r="J13" s="5">
        <v>0</v>
      </c>
      <c r="K13" s="5"/>
      <c r="L13" s="5">
        <f t="shared" si="0"/>
        <v>1.34</v>
      </c>
      <c r="M13" s="5">
        <f t="shared" si="1"/>
        <v>5</v>
      </c>
      <c r="N13" s="5">
        <v>9.5</v>
      </c>
      <c r="O13" s="5">
        <f t="shared" si="2"/>
        <v>2.85</v>
      </c>
      <c r="P13" s="16">
        <f t="shared" si="3"/>
        <v>9.19</v>
      </c>
      <c r="Q13" s="16">
        <f t="shared" si="4"/>
        <v>17.25</v>
      </c>
      <c r="R13" s="16">
        <f t="shared" si="5"/>
        <v>25.349999999999998</v>
      </c>
      <c r="S13" s="5">
        <v>65</v>
      </c>
      <c r="T13" s="18">
        <f t="shared" si="6"/>
        <v>22.75</v>
      </c>
      <c r="U13" s="19">
        <f t="shared" si="7"/>
        <v>74.53999999999999</v>
      </c>
      <c r="V13" s="18" t="s">
        <v>22</v>
      </c>
      <c r="W13" s="4"/>
    </row>
    <row r="14" spans="3:23" ht="19.5" customHeight="1">
      <c r="C14" s="4">
        <v>11</v>
      </c>
      <c r="D14" s="4">
        <v>200746590</v>
      </c>
      <c r="E14" s="4"/>
      <c r="F14" s="4">
        <v>80</v>
      </c>
      <c r="G14" s="4">
        <v>0</v>
      </c>
      <c r="H14" s="6">
        <v>65</v>
      </c>
      <c r="I14" s="5">
        <v>79.2</v>
      </c>
      <c r="J14" s="5">
        <v>5</v>
      </c>
      <c r="K14" s="5"/>
      <c r="L14" s="5">
        <f t="shared" si="0"/>
        <v>0.8</v>
      </c>
      <c r="M14" s="5">
        <f t="shared" si="1"/>
        <v>2.5</v>
      </c>
      <c r="N14" s="5">
        <v>9.5</v>
      </c>
      <c r="O14" s="5">
        <f t="shared" si="2"/>
        <v>2.85</v>
      </c>
      <c r="P14" s="16">
        <f t="shared" si="3"/>
        <v>6.15</v>
      </c>
      <c r="Q14" s="16">
        <f t="shared" si="4"/>
        <v>16.25</v>
      </c>
      <c r="R14" s="16">
        <f t="shared" si="5"/>
        <v>23.76</v>
      </c>
      <c r="S14" s="5">
        <v>75</v>
      </c>
      <c r="T14" s="18">
        <f t="shared" si="6"/>
        <v>26.25</v>
      </c>
      <c r="U14" s="19">
        <f t="shared" si="7"/>
        <v>72.41</v>
      </c>
      <c r="V14" s="18" t="s">
        <v>23</v>
      </c>
      <c r="W14" s="4"/>
    </row>
    <row r="15" spans="3:23" ht="19.5" customHeight="1">
      <c r="C15" s="4">
        <v>12</v>
      </c>
      <c r="D15" s="4">
        <v>200757870</v>
      </c>
      <c r="E15" s="4"/>
      <c r="F15" s="4">
        <v>54</v>
      </c>
      <c r="G15" s="4">
        <v>0</v>
      </c>
      <c r="H15" s="6">
        <v>77</v>
      </c>
      <c r="I15" s="5">
        <v>74.2</v>
      </c>
      <c r="J15" s="5">
        <v>2</v>
      </c>
      <c r="K15" s="5"/>
      <c r="L15" s="5">
        <f t="shared" si="0"/>
        <v>0.54</v>
      </c>
      <c r="M15" s="5">
        <f t="shared" si="1"/>
        <v>4</v>
      </c>
      <c r="N15" s="5">
        <v>9.5</v>
      </c>
      <c r="O15" s="5">
        <f t="shared" si="2"/>
        <v>2.85</v>
      </c>
      <c r="P15" s="16">
        <f t="shared" si="3"/>
        <v>7.390000000000001</v>
      </c>
      <c r="Q15" s="16">
        <f t="shared" si="4"/>
        <v>19.25</v>
      </c>
      <c r="R15" s="16">
        <f t="shared" si="5"/>
        <v>22.26</v>
      </c>
      <c r="S15" s="5">
        <v>75.7</v>
      </c>
      <c r="T15" s="18">
        <f t="shared" si="6"/>
        <v>26.495</v>
      </c>
      <c r="U15" s="19">
        <f t="shared" si="7"/>
        <v>75.39500000000001</v>
      </c>
      <c r="V15" s="18" t="s">
        <v>22</v>
      </c>
      <c r="W15" s="4"/>
    </row>
    <row r="16" spans="3:23" ht="19.5" customHeight="1">
      <c r="C16" s="4">
        <v>13</v>
      </c>
      <c r="D16" s="4">
        <v>200772570</v>
      </c>
      <c r="E16" s="4"/>
      <c r="F16" s="4">
        <v>0</v>
      </c>
      <c r="G16" s="4">
        <v>0</v>
      </c>
      <c r="H16" s="6">
        <v>70</v>
      </c>
      <c r="I16" s="5">
        <v>70</v>
      </c>
      <c r="J16" s="5">
        <v>0</v>
      </c>
      <c r="K16" s="5"/>
      <c r="L16" s="5">
        <f t="shared" si="0"/>
        <v>0</v>
      </c>
      <c r="M16" s="5">
        <f t="shared" si="1"/>
        <v>5</v>
      </c>
      <c r="N16" s="5">
        <v>9.5</v>
      </c>
      <c r="O16" s="5">
        <f t="shared" si="2"/>
        <v>2.85</v>
      </c>
      <c r="P16" s="16">
        <f t="shared" si="3"/>
        <v>7.85</v>
      </c>
      <c r="Q16" s="16">
        <f t="shared" si="4"/>
        <v>17.5</v>
      </c>
      <c r="R16" s="16">
        <f t="shared" si="5"/>
        <v>21</v>
      </c>
      <c r="S16" s="5">
        <v>70.7</v>
      </c>
      <c r="T16" s="18">
        <f t="shared" si="6"/>
        <v>24.745</v>
      </c>
      <c r="U16" s="19">
        <f t="shared" si="7"/>
        <v>71.095</v>
      </c>
      <c r="V16" s="18" t="s">
        <v>23</v>
      </c>
      <c r="W16" s="4"/>
    </row>
    <row r="17" spans="3:23" ht="19.5" customHeight="1">
      <c r="C17" s="4">
        <v>14</v>
      </c>
      <c r="D17" s="4">
        <v>200774710</v>
      </c>
      <c r="E17" s="4"/>
      <c r="F17" s="4">
        <v>50</v>
      </c>
      <c r="G17" s="4">
        <v>0</v>
      </c>
      <c r="H17" s="6">
        <v>73</v>
      </c>
      <c r="I17" s="5">
        <v>78.9</v>
      </c>
      <c r="J17" s="5">
        <v>0</v>
      </c>
      <c r="K17" s="5"/>
      <c r="L17" s="5">
        <f t="shared" si="0"/>
        <v>0.5</v>
      </c>
      <c r="M17" s="5">
        <f t="shared" si="1"/>
        <v>5</v>
      </c>
      <c r="N17" s="5">
        <v>9.5</v>
      </c>
      <c r="O17" s="5">
        <f t="shared" si="2"/>
        <v>2.85</v>
      </c>
      <c r="P17" s="16">
        <f t="shared" si="3"/>
        <v>8.35</v>
      </c>
      <c r="Q17" s="16">
        <f t="shared" si="4"/>
        <v>18.25</v>
      </c>
      <c r="R17" s="16">
        <f t="shared" si="5"/>
        <v>23.67</v>
      </c>
      <c r="S17" s="5">
        <v>62.1</v>
      </c>
      <c r="T17" s="18">
        <f t="shared" si="6"/>
        <v>21.735</v>
      </c>
      <c r="U17" s="19">
        <f t="shared" si="7"/>
        <v>72.005</v>
      </c>
      <c r="V17" s="18" t="s">
        <v>23</v>
      </c>
      <c r="W17" s="4"/>
    </row>
    <row r="18" spans="3:23" ht="19.5" customHeight="1">
      <c r="C18" s="4">
        <v>15</v>
      </c>
      <c r="D18" s="4">
        <v>200779070</v>
      </c>
      <c r="E18" s="4"/>
      <c r="F18" s="4">
        <v>62</v>
      </c>
      <c r="G18" s="8">
        <v>57</v>
      </c>
      <c r="H18" s="6">
        <v>77</v>
      </c>
      <c r="I18" s="5">
        <v>81</v>
      </c>
      <c r="J18" s="5">
        <v>0</v>
      </c>
      <c r="K18" s="5"/>
      <c r="L18" s="5">
        <f t="shared" si="0"/>
        <v>1.19</v>
      </c>
      <c r="M18" s="5">
        <f t="shared" si="1"/>
        <v>5</v>
      </c>
      <c r="N18" s="5">
        <v>9.5</v>
      </c>
      <c r="O18" s="5">
        <f t="shared" si="2"/>
        <v>2.85</v>
      </c>
      <c r="P18" s="16">
        <f t="shared" si="3"/>
        <v>9.04</v>
      </c>
      <c r="Q18" s="16">
        <f t="shared" si="4"/>
        <v>19.25</v>
      </c>
      <c r="R18" s="16">
        <f t="shared" si="5"/>
        <v>24.3</v>
      </c>
      <c r="S18" s="5">
        <v>65</v>
      </c>
      <c r="T18" s="18">
        <f t="shared" si="6"/>
        <v>22.75</v>
      </c>
      <c r="U18" s="19">
        <f t="shared" si="7"/>
        <v>75.34</v>
      </c>
      <c r="V18" s="18" t="s">
        <v>22</v>
      </c>
      <c r="W18" s="4"/>
    </row>
    <row r="19" spans="3:23" ht="19.5" customHeight="1">
      <c r="C19" s="4">
        <v>16</v>
      </c>
      <c r="D19" s="4">
        <v>200809620</v>
      </c>
      <c r="E19" s="4"/>
      <c r="F19" s="4">
        <v>50</v>
      </c>
      <c r="G19" s="4">
        <v>86</v>
      </c>
      <c r="H19" s="6">
        <v>85</v>
      </c>
      <c r="I19" s="5">
        <v>88.9</v>
      </c>
      <c r="J19" s="5">
        <v>0</v>
      </c>
      <c r="K19" s="5"/>
      <c r="L19" s="5">
        <f t="shared" si="0"/>
        <v>1.36</v>
      </c>
      <c r="M19" s="5">
        <f t="shared" si="1"/>
        <v>5</v>
      </c>
      <c r="N19" s="5">
        <v>10</v>
      </c>
      <c r="O19" s="5">
        <f t="shared" si="2"/>
        <v>3</v>
      </c>
      <c r="P19" s="16">
        <f t="shared" si="3"/>
        <v>9.36</v>
      </c>
      <c r="Q19" s="16">
        <f t="shared" si="4"/>
        <v>21.25</v>
      </c>
      <c r="R19" s="16">
        <f t="shared" si="5"/>
        <v>26.67</v>
      </c>
      <c r="S19" s="5">
        <v>84.3</v>
      </c>
      <c r="T19" s="18">
        <f t="shared" si="6"/>
        <v>29.504999999999995</v>
      </c>
      <c r="U19" s="19">
        <f t="shared" si="7"/>
        <v>86.785</v>
      </c>
      <c r="V19" s="18" t="s">
        <v>19</v>
      </c>
      <c r="W19" s="4"/>
    </row>
    <row r="20" spans="3:23" ht="19.5" customHeight="1">
      <c r="C20" s="4">
        <v>17</v>
      </c>
      <c r="D20" s="4">
        <v>200820860</v>
      </c>
      <c r="E20" s="4"/>
      <c r="F20" s="4">
        <v>62</v>
      </c>
      <c r="G20" s="4">
        <v>0</v>
      </c>
      <c r="H20" s="6">
        <v>85.5</v>
      </c>
      <c r="I20" s="5">
        <v>81.6</v>
      </c>
      <c r="J20" s="5">
        <v>2</v>
      </c>
      <c r="K20" s="5"/>
      <c r="L20" s="5">
        <f t="shared" si="0"/>
        <v>0.62</v>
      </c>
      <c r="M20" s="5">
        <f t="shared" si="1"/>
        <v>4</v>
      </c>
      <c r="N20" s="5">
        <v>9.5</v>
      </c>
      <c r="O20" s="5">
        <f t="shared" si="2"/>
        <v>2.85</v>
      </c>
      <c r="P20" s="16">
        <f t="shared" si="3"/>
        <v>7.470000000000001</v>
      </c>
      <c r="Q20" s="16">
        <f t="shared" si="4"/>
        <v>21.375</v>
      </c>
      <c r="R20" s="16">
        <f t="shared" si="5"/>
        <v>24.479999999999997</v>
      </c>
      <c r="S20" s="5">
        <v>82.9</v>
      </c>
      <c r="T20" s="18">
        <f t="shared" si="6"/>
        <v>29.015</v>
      </c>
      <c r="U20" s="19">
        <f t="shared" si="7"/>
        <v>82.34</v>
      </c>
      <c r="V20" s="18" t="s">
        <v>20</v>
      </c>
      <c r="W20" s="4"/>
    </row>
    <row r="21" spans="3:23" ht="19.5" customHeight="1">
      <c r="C21" s="4">
        <v>18</v>
      </c>
      <c r="D21" s="4">
        <v>200842300</v>
      </c>
      <c r="E21" s="4"/>
      <c r="F21" s="4">
        <v>60</v>
      </c>
      <c r="G21" s="4">
        <v>0</v>
      </c>
      <c r="H21" s="6">
        <v>89</v>
      </c>
      <c r="I21" s="5">
        <v>88.4</v>
      </c>
      <c r="J21" s="5">
        <v>1</v>
      </c>
      <c r="K21" s="5"/>
      <c r="L21" s="5">
        <f t="shared" si="0"/>
        <v>0.6</v>
      </c>
      <c r="M21" s="5">
        <f t="shared" si="1"/>
        <v>4.5</v>
      </c>
      <c r="N21" s="5">
        <v>9.5</v>
      </c>
      <c r="O21" s="5">
        <f t="shared" si="2"/>
        <v>2.85</v>
      </c>
      <c r="P21" s="16">
        <f t="shared" si="3"/>
        <v>7.949999999999999</v>
      </c>
      <c r="Q21" s="16">
        <f t="shared" si="4"/>
        <v>22.25</v>
      </c>
      <c r="R21" s="16">
        <f t="shared" si="5"/>
        <v>26.52</v>
      </c>
      <c r="S21" s="5">
        <v>87.1</v>
      </c>
      <c r="T21" s="18">
        <f t="shared" si="6"/>
        <v>30.484999999999996</v>
      </c>
      <c r="U21" s="19">
        <f t="shared" si="7"/>
        <v>87.205</v>
      </c>
      <c r="V21" s="18" t="s">
        <v>19</v>
      </c>
      <c r="W21" s="4"/>
    </row>
    <row r="22" spans="3:23" ht="19.5" customHeight="1">
      <c r="C22" s="4">
        <v>19</v>
      </c>
      <c r="D22" s="4">
        <v>200856580</v>
      </c>
      <c r="E22" s="4"/>
      <c r="F22" s="4">
        <v>36</v>
      </c>
      <c r="G22" s="4">
        <v>0</v>
      </c>
      <c r="H22" s="6">
        <v>68</v>
      </c>
      <c r="I22" s="5">
        <v>78.4</v>
      </c>
      <c r="J22" s="5">
        <v>0</v>
      </c>
      <c r="K22" s="5"/>
      <c r="L22" s="5">
        <f t="shared" si="0"/>
        <v>0.36</v>
      </c>
      <c r="M22" s="5">
        <f t="shared" si="1"/>
        <v>5</v>
      </c>
      <c r="N22" s="5">
        <v>9.5</v>
      </c>
      <c r="O22" s="5">
        <f t="shared" si="2"/>
        <v>2.85</v>
      </c>
      <c r="P22" s="16">
        <f t="shared" si="3"/>
        <v>8.21</v>
      </c>
      <c r="Q22" s="16">
        <f t="shared" si="4"/>
        <v>17</v>
      </c>
      <c r="R22" s="16">
        <f t="shared" si="5"/>
        <v>23.52</v>
      </c>
      <c r="S22" s="5">
        <v>83.6</v>
      </c>
      <c r="T22" s="18">
        <f t="shared" si="6"/>
        <v>29.259999999999994</v>
      </c>
      <c r="U22" s="19">
        <f t="shared" si="7"/>
        <v>77.99</v>
      </c>
      <c r="V22" s="18" t="s">
        <v>21</v>
      </c>
      <c r="W22" s="4"/>
    </row>
    <row r="23" spans="3:23" ht="19.5" customHeight="1">
      <c r="C23" s="4">
        <v>20</v>
      </c>
      <c r="D23" s="4">
        <v>200863520</v>
      </c>
      <c r="E23" s="4"/>
      <c r="F23" s="4">
        <v>56</v>
      </c>
      <c r="G23" s="9">
        <v>57</v>
      </c>
      <c r="H23" s="6">
        <v>77</v>
      </c>
      <c r="I23" s="5">
        <v>72.6</v>
      </c>
      <c r="J23" s="5">
        <v>0</v>
      </c>
      <c r="K23" s="5"/>
      <c r="L23" s="5">
        <f t="shared" si="0"/>
        <v>1.1300000000000001</v>
      </c>
      <c r="M23" s="5">
        <f t="shared" si="1"/>
        <v>5</v>
      </c>
      <c r="N23" s="5">
        <v>9.5</v>
      </c>
      <c r="O23" s="5">
        <f t="shared" si="2"/>
        <v>2.85</v>
      </c>
      <c r="P23" s="16">
        <f t="shared" si="3"/>
        <v>8.98</v>
      </c>
      <c r="Q23" s="16">
        <f t="shared" si="4"/>
        <v>19.25</v>
      </c>
      <c r="R23" s="16">
        <f t="shared" si="5"/>
        <v>21.779999999999998</v>
      </c>
      <c r="S23" s="5">
        <v>73.6</v>
      </c>
      <c r="T23" s="18">
        <f t="shared" si="6"/>
        <v>25.759999999999998</v>
      </c>
      <c r="U23" s="19">
        <f t="shared" si="7"/>
        <v>75.77</v>
      </c>
      <c r="V23" s="18" t="s">
        <v>22</v>
      </c>
      <c r="W23" s="4"/>
    </row>
    <row r="24" spans="2:23" s="1" customFormat="1" ht="15" customHeight="1">
      <c r="B24" s="13"/>
      <c r="C24" s="4">
        <v>21</v>
      </c>
      <c r="D24" s="4">
        <v>200865040</v>
      </c>
      <c r="E24" s="4"/>
      <c r="F24" s="4">
        <v>60</v>
      </c>
      <c r="G24" s="9">
        <v>57</v>
      </c>
      <c r="H24" s="6">
        <v>83</v>
      </c>
      <c r="I24" s="5">
        <v>75.5</v>
      </c>
      <c r="J24" s="5">
        <v>0</v>
      </c>
      <c r="K24" s="5"/>
      <c r="L24" s="5">
        <f t="shared" si="0"/>
        <v>1.17</v>
      </c>
      <c r="M24" s="5">
        <f t="shared" si="1"/>
        <v>5</v>
      </c>
      <c r="N24" s="5">
        <v>9.5</v>
      </c>
      <c r="O24" s="5">
        <f t="shared" si="2"/>
        <v>2.85</v>
      </c>
      <c r="P24" s="16">
        <f t="shared" si="3"/>
        <v>9.02</v>
      </c>
      <c r="Q24" s="16">
        <f t="shared" si="4"/>
        <v>20.75</v>
      </c>
      <c r="R24" s="16">
        <f t="shared" si="5"/>
        <v>22.65</v>
      </c>
      <c r="S24" s="5">
        <v>70</v>
      </c>
      <c r="T24" s="18">
        <f t="shared" si="6"/>
        <v>24.5</v>
      </c>
      <c r="U24" s="19">
        <f t="shared" si="7"/>
        <v>76.92</v>
      </c>
      <c r="V24" s="20" t="s">
        <v>22</v>
      </c>
      <c r="W24" s="4"/>
    </row>
    <row r="25" spans="3:23" ht="15" customHeight="1">
      <c r="C25" s="4">
        <v>22</v>
      </c>
      <c r="D25" s="4">
        <v>200890800</v>
      </c>
      <c r="E25" s="4"/>
      <c r="F25" s="4">
        <v>50</v>
      </c>
      <c r="G25" s="4">
        <v>63</v>
      </c>
      <c r="H25" s="6">
        <v>56.5</v>
      </c>
      <c r="I25" s="5">
        <v>58.9</v>
      </c>
      <c r="J25" s="5">
        <v>0</v>
      </c>
      <c r="K25" s="5"/>
      <c r="L25" s="5">
        <f t="shared" si="0"/>
        <v>1.1300000000000001</v>
      </c>
      <c r="M25" s="5">
        <f t="shared" si="1"/>
        <v>5</v>
      </c>
      <c r="N25" s="5">
        <v>9.5</v>
      </c>
      <c r="O25" s="5">
        <f t="shared" si="2"/>
        <v>2.85</v>
      </c>
      <c r="P25" s="16">
        <f t="shared" si="3"/>
        <v>8.98</v>
      </c>
      <c r="Q25" s="16">
        <f t="shared" si="4"/>
        <v>14.125</v>
      </c>
      <c r="R25" s="16">
        <f t="shared" si="5"/>
        <v>17.669999999999998</v>
      </c>
      <c r="S25" s="5">
        <v>55</v>
      </c>
      <c r="T25" s="18">
        <f t="shared" si="6"/>
        <v>19.25</v>
      </c>
      <c r="U25" s="19">
        <f t="shared" si="7"/>
        <v>60.025</v>
      </c>
      <c r="V25" s="18" t="s">
        <v>24</v>
      </c>
      <c r="W25" s="4"/>
    </row>
    <row r="26" spans="3:23" ht="15" customHeight="1">
      <c r="C26" s="4">
        <v>23</v>
      </c>
      <c r="D26" s="4">
        <v>200895120</v>
      </c>
      <c r="E26" s="4"/>
      <c r="F26" s="4">
        <v>64</v>
      </c>
      <c r="G26" s="4">
        <v>66</v>
      </c>
      <c r="H26" s="6">
        <v>87</v>
      </c>
      <c r="I26" s="5">
        <v>91</v>
      </c>
      <c r="J26" s="5">
        <v>1</v>
      </c>
      <c r="K26" s="5"/>
      <c r="L26" s="5">
        <f t="shared" si="0"/>
        <v>1.3</v>
      </c>
      <c r="M26" s="5">
        <f t="shared" si="1"/>
        <v>4.5</v>
      </c>
      <c r="N26" s="5">
        <v>10</v>
      </c>
      <c r="O26" s="5">
        <f>N26*0.3</f>
        <v>3</v>
      </c>
      <c r="P26" s="16">
        <f t="shared" si="3"/>
        <v>8.8</v>
      </c>
      <c r="Q26" s="16">
        <f t="shared" si="4"/>
        <v>21.75</v>
      </c>
      <c r="R26" s="16">
        <f t="shared" si="5"/>
        <v>27.3</v>
      </c>
      <c r="S26" s="5">
        <v>82.1</v>
      </c>
      <c r="T26" s="18">
        <f t="shared" si="6"/>
        <v>28.734999999999996</v>
      </c>
      <c r="U26" s="19">
        <f t="shared" si="7"/>
        <v>86.585</v>
      </c>
      <c r="V26" s="18" t="s">
        <v>19</v>
      </c>
      <c r="W26" s="4"/>
    </row>
    <row r="27" ht="15" customHeight="1"/>
    <row r="28" ht="15" customHeight="1"/>
    <row r="29" spans="8:9" ht="15" customHeight="1">
      <c r="H29" s="14">
        <f>AVERAGE(H4:H26)</f>
        <v>74.43478260869566</v>
      </c>
      <c r="I29" s="14">
        <f>AVERAGE(I4:I26)</f>
        <v>76.67391304347827</v>
      </c>
    </row>
    <row r="30" ht="15" customHeight="1"/>
    <row r="31" ht="15" customHeight="1"/>
    <row r="32" ht="15" customHeight="1"/>
    <row r="33" ht="15" customHeight="1"/>
  </sheetData>
  <sheetProtection/>
  <mergeCells count="1">
    <mergeCell ref="F2:S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Fahd Univesity Of Pet &amp; Min.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kfupm-itc999</dc:creator>
  <cp:keywords/>
  <dc:description/>
  <cp:lastModifiedBy>kfupm-itc999</cp:lastModifiedBy>
  <cp:lastPrinted>2012-05-29T16:26:54Z</cp:lastPrinted>
  <dcterms:created xsi:type="dcterms:W3CDTF">2012-01-25T18:34:02Z</dcterms:created>
  <dcterms:modified xsi:type="dcterms:W3CDTF">2013-01-08T19:10:29Z</dcterms:modified>
  <cp:category/>
  <cp:version/>
  <cp:contentType/>
  <cp:contentStatus/>
</cp:coreProperties>
</file>