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4790" windowHeight="9420" tabRatio="679"/>
  </bookViews>
  <sheets>
    <sheet name="52" sheetId="24" r:id="rId1"/>
    <sheet name="78" sheetId="32" r:id="rId2"/>
    <sheet name="57" sheetId="33" r:id="rId3"/>
    <sheet name="67" sheetId="34" r:id="rId4"/>
    <sheet name="all" sheetId="38" r:id="rId5"/>
    <sheet name="Print" sheetId="39" r:id="rId6"/>
  </sheets>
  <calcPr calcId="125725"/>
</workbook>
</file>

<file path=xl/calcChain.xml><?xml version="1.0" encoding="utf-8"?>
<calcChain xmlns="http://schemas.openxmlformats.org/spreadsheetml/2006/main">
  <c r="Z10" i="34"/>
  <c r="AA10"/>
  <c r="AA19"/>
  <c r="Z19"/>
  <c r="AA18"/>
  <c r="Z18"/>
  <c r="AA17"/>
  <c r="Z17"/>
  <c r="AA16"/>
  <c r="Z16"/>
  <c r="AA15"/>
  <c r="Z15"/>
  <c r="AA14"/>
  <c r="Z14"/>
  <c r="AA13"/>
  <c r="Z13"/>
  <c r="AA12"/>
  <c r="Z12"/>
  <c r="AA11"/>
  <c r="Z11"/>
  <c r="AA9"/>
  <c r="Z9"/>
  <c r="AA8"/>
  <c r="Z8"/>
  <c r="AA7"/>
  <c r="Z7"/>
  <c r="AA6"/>
  <c r="Z6"/>
  <c r="AA5"/>
  <c r="Z5"/>
  <c r="AA4"/>
  <c r="AA21" s="1"/>
  <c r="Z4"/>
  <c r="Z20" s="1"/>
  <c r="AB1" s="1"/>
  <c r="AB10" s="1"/>
  <c r="Z6" i="33"/>
  <c r="AA6"/>
  <c r="Z10"/>
  <c r="AA10"/>
  <c r="AA19"/>
  <c r="Z19"/>
  <c r="AA18"/>
  <c r="Z18"/>
  <c r="AA17"/>
  <c r="Z17"/>
  <c r="AA16"/>
  <c r="Z16"/>
  <c r="AA15"/>
  <c r="Z15"/>
  <c r="AA14"/>
  <c r="Z14"/>
  <c r="AA13"/>
  <c r="Z13"/>
  <c r="AA12"/>
  <c r="Z12"/>
  <c r="AA11"/>
  <c r="Z11"/>
  <c r="AA9"/>
  <c r="Z9"/>
  <c r="AA7"/>
  <c r="Z7"/>
  <c r="Z10" i="32"/>
  <c r="AA10"/>
  <c r="AB5" i="34" l="1"/>
  <c r="AB6"/>
  <c r="AB7"/>
  <c r="AB8"/>
  <c r="AB9"/>
  <c r="AB12"/>
  <c r="AB13"/>
  <c r="AB14"/>
  <c r="AB15"/>
  <c r="AB16"/>
  <c r="AB17"/>
  <c r="AB18"/>
  <c r="AB11"/>
  <c r="AB19"/>
  <c r="AB4"/>
  <c r="AA20"/>
  <c r="Z21"/>
  <c r="AA21" i="33"/>
  <c r="Z20"/>
  <c r="AB1" s="1"/>
  <c r="AB11" s="1"/>
  <c r="AA20"/>
  <c r="Z21"/>
  <c r="AB20" i="34" l="1"/>
  <c r="AB21"/>
  <c r="AB19" i="33"/>
  <c r="AB14"/>
  <c r="AB18"/>
  <c r="AB16"/>
  <c r="AB12"/>
  <c r="AB7"/>
  <c r="AB17"/>
  <c r="AB15"/>
  <c r="AB13"/>
  <c r="AB10"/>
  <c r="AB6"/>
  <c r="AB9"/>
  <c r="AB21" l="1"/>
  <c r="AB20"/>
  <c r="Z18" i="32" l="1"/>
  <c r="Z20"/>
  <c r="AA20"/>
  <c r="Z22"/>
  <c r="AA22"/>
  <c r="Z24"/>
  <c r="AA24"/>
  <c r="Z26"/>
  <c r="AA26"/>
  <c r="Z28"/>
  <c r="AA28"/>
  <c r="Z30"/>
  <c r="AA30"/>
  <c r="Z32"/>
  <c r="AA32"/>
  <c r="Z34"/>
  <c r="AA34"/>
  <c r="AA8"/>
  <c r="Z21"/>
  <c r="AA21"/>
  <c r="Z23"/>
  <c r="AA23"/>
  <c r="Z25"/>
  <c r="AA25"/>
  <c r="Z27"/>
  <c r="AA27"/>
  <c r="Z29"/>
  <c r="AA29"/>
  <c r="Z31"/>
  <c r="AA31"/>
  <c r="Z33"/>
  <c r="AA33"/>
  <c r="AA19" l="1"/>
  <c r="Z19"/>
  <c r="AA18"/>
  <c r="AA17"/>
  <c r="Z17"/>
  <c r="AA16"/>
  <c r="Z16"/>
  <c r="AA15"/>
  <c r="Z15"/>
  <c r="AA14"/>
  <c r="Z14"/>
  <c r="AA13"/>
  <c r="Z13"/>
  <c r="AA12"/>
  <c r="Z12"/>
  <c r="AA11"/>
  <c r="Z11"/>
  <c r="AA9"/>
  <c r="Z9"/>
  <c r="Z36" s="1"/>
  <c r="Z8"/>
  <c r="AA7"/>
  <c r="Z7"/>
  <c r="AA6"/>
  <c r="Z6"/>
  <c r="AA5"/>
  <c r="Z5"/>
  <c r="Z35"/>
  <c r="Z5" i="24"/>
  <c r="AA5"/>
  <c r="Z6"/>
  <c r="AA6"/>
  <c r="Z7"/>
  <c r="AA7"/>
  <c r="Z8"/>
  <c r="AA8"/>
  <c r="Z9"/>
  <c r="AA9"/>
  <c r="Z11"/>
  <c r="AA11"/>
  <c r="Z12"/>
  <c r="AA12"/>
  <c r="Z13"/>
  <c r="AA13"/>
  <c r="Z14"/>
  <c r="AA14"/>
  <c r="Z15"/>
  <c r="AA15"/>
  <c r="Z16"/>
  <c r="AA16"/>
  <c r="Z17"/>
  <c r="AA17"/>
  <c r="Z18"/>
  <c r="AA18"/>
  <c r="Z19"/>
  <c r="AA19"/>
  <c r="AA4"/>
  <c r="Z4"/>
  <c r="M35" i="32"/>
  <c r="AB1" l="1"/>
  <c r="AB10" s="1"/>
  <c r="AA35"/>
  <c r="AA36"/>
  <c r="AB24"/>
  <c r="AB32"/>
  <c r="AB26"/>
  <c r="AB34"/>
  <c r="AB33"/>
  <c r="AB21"/>
  <c r="AB25"/>
  <c r="AB6"/>
  <c r="AB8"/>
  <c r="AB13"/>
  <c r="AB15"/>
  <c r="AB18"/>
  <c r="AB5"/>
  <c r="AB9"/>
  <c r="AB12"/>
  <c r="AB14"/>
  <c r="AB16"/>
  <c r="AB17"/>
  <c r="AB19"/>
  <c r="X21" i="34"/>
  <c r="W21"/>
  <c r="V21"/>
  <c r="U21"/>
  <c r="T21"/>
  <c r="S21"/>
  <c r="R21"/>
  <c r="Q21"/>
  <c r="P21"/>
  <c r="M21"/>
  <c r="L21"/>
  <c r="K21"/>
  <c r="J21"/>
  <c r="I21"/>
  <c r="H21"/>
  <c r="G21"/>
  <c r="F21"/>
  <c r="E21"/>
  <c r="D21"/>
  <c r="C21"/>
  <c r="X20"/>
  <c r="W20"/>
  <c r="V20"/>
  <c r="U20"/>
  <c r="T20"/>
  <c r="S20"/>
  <c r="R20"/>
  <c r="Q20"/>
  <c r="P20"/>
  <c r="M20"/>
  <c r="L20"/>
  <c r="K20"/>
  <c r="J20"/>
  <c r="I20"/>
  <c r="H20"/>
  <c r="G20"/>
  <c r="F20"/>
  <c r="E20"/>
  <c r="D20"/>
  <c r="C20"/>
  <c r="X21" i="33"/>
  <c r="W21"/>
  <c r="V21"/>
  <c r="U21"/>
  <c r="T21"/>
  <c r="S21"/>
  <c r="R21"/>
  <c r="Q21"/>
  <c r="P21"/>
  <c r="M21"/>
  <c r="L21"/>
  <c r="K21"/>
  <c r="J21"/>
  <c r="I21"/>
  <c r="H21"/>
  <c r="G21"/>
  <c r="F21"/>
  <c r="E21"/>
  <c r="D21"/>
  <c r="C21"/>
  <c r="X20"/>
  <c r="W20"/>
  <c r="V20"/>
  <c r="U20"/>
  <c r="T20"/>
  <c r="S20"/>
  <c r="R20"/>
  <c r="Q20"/>
  <c r="P20"/>
  <c r="M20"/>
  <c r="L20"/>
  <c r="K20"/>
  <c r="J20"/>
  <c r="I20"/>
  <c r="H20"/>
  <c r="G20"/>
  <c r="F20"/>
  <c r="E20"/>
  <c r="D20"/>
  <c r="C20"/>
  <c r="X36" i="32"/>
  <c r="W36"/>
  <c r="V36"/>
  <c r="U36"/>
  <c r="T36"/>
  <c r="S36"/>
  <c r="R36"/>
  <c r="Q36"/>
  <c r="P36"/>
  <c r="M36"/>
  <c r="K36"/>
  <c r="J36"/>
  <c r="I36"/>
  <c r="H36"/>
  <c r="G36"/>
  <c r="F36"/>
  <c r="E36"/>
  <c r="D36"/>
  <c r="C36"/>
  <c r="X35"/>
  <c r="W35"/>
  <c r="V35"/>
  <c r="U35"/>
  <c r="T35"/>
  <c r="S35"/>
  <c r="R35"/>
  <c r="Q35"/>
  <c r="P35"/>
  <c r="L35"/>
  <c r="K35"/>
  <c r="J35"/>
  <c r="I35"/>
  <c r="H35"/>
  <c r="G35"/>
  <c r="F35"/>
  <c r="E35"/>
  <c r="D35"/>
  <c r="C35"/>
  <c r="C20" i="24"/>
  <c r="D20"/>
  <c r="E20"/>
  <c r="F20"/>
  <c r="G20"/>
  <c r="H20"/>
  <c r="I20"/>
  <c r="J20"/>
  <c r="K20"/>
  <c r="L20"/>
  <c r="M20"/>
  <c r="P20"/>
  <c r="Q20"/>
  <c r="R20"/>
  <c r="S20"/>
  <c r="T20"/>
  <c r="U20"/>
  <c r="V20"/>
  <c r="W20"/>
  <c r="X20"/>
  <c r="C21"/>
  <c r="D21"/>
  <c r="E21"/>
  <c r="F21"/>
  <c r="G21"/>
  <c r="H21"/>
  <c r="I21"/>
  <c r="J21"/>
  <c r="K21"/>
  <c r="L21"/>
  <c r="M21"/>
  <c r="P21"/>
  <c r="Q21"/>
  <c r="R21"/>
  <c r="S21"/>
  <c r="T21"/>
  <c r="U21"/>
  <c r="V21"/>
  <c r="W21"/>
  <c r="X21"/>
  <c r="AB11" i="32" l="1"/>
  <c r="AB7"/>
  <c r="AB29"/>
  <c r="AB23"/>
  <c r="AB27"/>
  <c r="AB31"/>
  <c r="AB30"/>
  <c r="AB22"/>
  <c r="AB28"/>
  <c r="AB20"/>
  <c r="AA20" i="24"/>
  <c r="Z20"/>
  <c r="AB1" s="1"/>
  <c r="L36" i="32"/>
  <c r="AA21" i="24"/>
  <c r="Z21"/>
  <c r="AB35" i="32" l="1"/>
  <c r="AB36"/>
  <c r="AB5" i="24"/>
  <c r="AB7"/>
  <c r="AB9"/>
  <c r="AB11"/>
  <c r="AB13"/>
  <c r="AB15"/>
  <c r="AB17"/>
  <c r="AB6"/>
  <c r="AB8"/>
  <c r="AB12"/>
  <c r="AB14"/>
  <c r="AB16"/>
  <c r="AB18"/>
  <c r="AB4"/>
  <c r="AB19"/>
  <c r="AB20" l="1"/>
  <c r="AB21"/>
</calcChain>
</file>

<file path=xl/sharedStrings.xml><?xml version="1.0" encoding="utf-8"?>
<sst xmlns="http://schemas.openxmlformats.org/spreadsheetml/2006/main" count="228" uniqueCount="35">
  <si>
    <t>SF</t>
  </si>
  <si>
    <t>G</t>
  </si>
  <si>
    <t>V</t>
  </si>
  <si>
    <t>FF</t>
  </si>
  <si>
    <t>N</t>
  </si>
  <si>
    <t>Sp</t>
  </si>
  <si>
    <t>I</t>
  </si>
  <si>
    <t>E</t>
  </si>
  <si>
    <t>Av</t>
  </si>
  <si>
    <t>Stdev</t>
  </si>
  <si>
    <t>Inel</t>
  </si>
  <si>
    <t>D</t>
  </si>
  <si>
    <t>MW</t>
  </si>
  <si>
    <t>W</t>
  </si>
  <si>
    <t>ID/Week#</t>
  </si>
  <si>
    <t>Lab Reports</t>
  </si>
  <si>
    <t>Quizzes</t>
  </si>
  <si>
    <t>Avr/10</t>
  </si>
  <si>
    <t>Avr/20</t>
  </si>
  <si>
    <t>ID</t>
  </si>
  <si>
    <t>Raw G</t>
  </si>
  <si>
    <t>Final G/20</t>
  </si>
  <si>
    <t>+</t>
  </si>
  <si>
    <r>
      <rPr>
        <sz val="20"/>
        <color indexed="8"/>
        <rFont val="Calibri"/>
        <family val="2"/>
      </rPr>
      <t>Dear students, the posted grades is your raw grade in the Lab, kindly note that the section average should be Exactly 14
Last day to check the grade with me is Sunday 1/5/2016
http://faculty.kfupm.edu.sa/phys/ghannama/</t>
    </r>
    <r>
      <rPr>
        <sz val="11"/>
        <color theme="1"/>
        <rFont val="Calibri"/>
        <family val="2"/>
        <scheme val="minor"/>
      </rPr>
      <t xml:space="preserve">
</t>
    </r>
  </si>
  <si>
    <t>EX</t>
  </si>
  <si>
    <t>???4/15</t>
  </si>
  <si>
    <t>احمد ايوب</t>
  </si>
  <si>
    <t>LLF36 Kunwar</t>
  </si>
  <si>
    <t>WP</t>
  </si>
  <si>
    <t>-</t>
  </si>
  <si>
    <t>Dear students, the posted grade is your raw grade in the Lab, kindly note that the section average should be Exactly 14
Last day to check the grade with me is Wednesday 4/1/2017
http://faculty.kfupm.edu.sa/phys/ghannama/</t>
  </si>
  <si>
    <t>Section 52</t>
  </si>
  <si>
    <t>Section 78</t>
  </si>
  <si>
    <t>Section 57</t>
  </si>
  <si>
    <t>Section 67</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</si>
</sst>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0.75"/>
      <color indexed="8"/>
      <name val="Arial"/>
      <family val="2"/>
    </font>
    <font>
      <sz val="9.9"/>
      <color indexed="8"/>
      <name val="Verdana"/>
      <family val="2"/>
    </font>
    <font>
      <sz val="20"/>
      <color indexed="8"/>
      <name val="Calibri"/>
      <family val="2"/>
    </font>
    <font>
      <sz val="8"/>
      <name val="Calibri"/>
      <family val="2"/>
    </font>
    <font>
      <sz val="9.9"/>
      <color rgb="FF000000"/>
      <name val="Verdana"/>
      <family val="2"/>
    </font>
    <font>
      <b/>
      <sz val="22"/>
      <color theme="1"/>
      <name val="Calibri"/>
      <family val="2"/>
      <scheme val="minor"/>
    </font>
  </fonts>
  <fills count="15">
    <fill>
      <patternFill patternType="none"/>
    </fill>
    <fill>
      <patternFill patternType="gray125"/>
    </fill>
    <fill>
      <patternFill patternType="solid">
        <fgColor indexed="31"/>
        <bgColor indexed="64"/>
      </patternFill>
    </fill>
    <fill>
      <patternFill patternType="solid">
        <fgColor indexed="29"/>
        <bgColor indexed="64"/>
      </patternFill>
    </fill>
    <fill>
      <patternFill patternType="solid">
        <fgColor indexed="8"/>
        <bgColor indexed="64"/>
      </patternFill>
    </fill>
    <fill>
      <patternFill patternType="solid">
        <fgColor indexed="42"/>
        <bgColor indexed="64"/>
      </patternFill>
    </fill>
    <fill>
      <patternFill patternType="solid">
        <fgColor indexed="40"/>
        <bgColor indexed="64"/>
      </patternFill>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3">
    <xf numFmtId="0" fontId="0" fillId="0" borderId="0" xfId="0"/>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2" fillId="2" borderId="1" xfId="0" applyFont="1" applyFill="1" applyBorder="1" applyAlignment="1">
      <alignment horizontal="left"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4" borderId="0" xfId="0" applyFill="1" applyBorder="1" applyAlignment="1">
      <alignment horizontal="center" vertical="center"/>
    </xf>
    <xf numFmtId="0" fontId="0" fillId="0" borderId="1" xfId="0"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4" borderId="0" xfId="0" applyFill="1" applyAlignment="1">
      <alignment horizontal="center" vertical="center"/>
    </xf>
    <xf numFmtId="2" fontId="0" fillId="3" borderId="1" xfId="0" applyNumberFormat="1" applyFill="1" applyBorder="1" applyAlignment="1">
      <alignment horizontal="center" vertical="center"/>
    </xf>
    <xf numFmtId="0" fontId="2" fillId="2" borderId="1" xfId="0" applyFont="1" applyFill="1" applyBorder="1" applyAlignment="1">
      <alignment horizontal="center" vertical="center" wrapText="1"/>
    </xf>
    <xf numFmtId="164" fontId="0" fillId="3" borderId="1" xfId="0" applyNumberFormat="1" applyFill="1" applyBorder="1" applyAlignment="1">
      <alignment horizontal="center" vertical="center"/>
    </xf>
    <xf numFmtId="164" fontId="0" fillId="0" borderId="0" xfId="0" applyNumberFormat="1"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0" fillId="8" borderId="0" xfId="0" applyFill="1" applyAlignment="1">
      <alignment horizontal="center" vertical="center"/>
    </xf>
    <xf numFmtId="164" fontId="0" fillId="0" borderId="0" xfId="0" applyNumberFormat="1" applyAlignment="1">
      <alignment vertical="center" wrapText="1"/>
    </xf>
    <xf numFmtId="2" fontId="0" fillId="3" borderId="3" xfId="0" applyNumberFormat="1" applyFill="1" applyBorder="1" applyAlignment="1">
      <alignment horizontal="center" vertical="center"/>
    </xf>
    <xf numFmtId="164" fontId="0" fillId="5"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 fontId="0" fillId="7" borderId="1" xfId="0" applyNumberFormat="1" applyFill="1" applyBorder="1" applyAlignment="1">
      <alignment horizontal="center" vertical="center"/>
    </xf>
    <xf numFmtId="164" fontId="0" fillId="7" borderId="1" xfId="0" applyNumberFormat="1" applyFill="1" applyBorder="1" applyAlignment="1">
      <alignment horizontal="center" vertical="center"/>
    </xf>
    <xf numFmtId="0" fontId="5" fillId="0" borderId="1" xfId="0" applyFont="1" applyBorder="1" applyAlignment="1">
      <alignment horizontal="left" vertical="top" wrapText="1"/>
    </xf>
    <xf numFmtId="0" fontId="0" fillId="7" borderId="1" xfId="0" applyFill="1" applyBorder="1" applyAlignment="1">
      <alignment horizontal="center" vertical="center"/>
    </xf>
    <xf numFmtId="0" fontId="0" fillId="7" borderId="1" xfId="0" applyFill="1" applyBorder="1" applyAlignment="1">
      <alignment vertical="center"/>
    </xf>
    <xf numFmtId="0" fontId="5" fillId="9" borderId="1" xfId="0" applyFont="1" applyFill="1" applyBorder="1" applyAlignment="1">
      <alignment horizontal="left" vertical="top" wrapText="1"/>
    </xf>
    <xf numFmtId="0" fontId="0" fillId="9" borderId="1" xfId="0" applyFill="1" applyBorder="1" applyAlignment="1">
      <alignment horizontal="center" vertical="center"/>
    </xf>
    <xf numFmtId="0" fontId="0" fillId="9" borderId="1" xfId="0" applyFill="1" applyBorder="1" applyAlignment="1">
      <alignment vertical="center"/>
    </xf>
    <xf numFmtId="0" fontId="0" fillId="8" borderId="1" xfId="0" applyFill="1" applyBorder="1" applyAlignment="1">
      <alignment horizontal="center" vertical="center"/>
    </xf>
    <xf numFmtId="0" fontId="0" fillId="0" borderId="0" xfId="0" applyAlignment="1">
      <alignment horizontal="left" vertical="center"/>
    </xf>
    <xf numFmtId="0" fontId="0" fillId="10" borderId="1" xfId="0" applyFill="1" applyBorder="1" applyAlignment="1">
      <alignment horizontal="center" vertical="center"/>
    </xf>
    <xf numFmtId="0" fontId="0" fillId="7" borderId="0" xfId="0" applyFill="1" applyAlignment="1">
      <alignment horizontal="center" vertical="center"/>
    </xf>
    <xf numFmtId="0" fontId="0" fillId="0" borderId="0" xfId="0" applyFill="1" applyAlignment="1">
      <alignment vertical="center"/>
    </xf>
    <xf numFmtId="0" fontId="0" fillId="7" borderId="0" xfId="0" applyFill="1" applyAlignment="1">
      <alignment horizontal="left" vertical="center"/>
    </xf>
    <xf numFmtId="0" fontId="0" fillId="7" borderId="0" xfId="0" applyFill="1" applyAlignment="1">
      <alignment vertical="center"/>
    </xf>
    <xf numFmtId="0" fontId="0" fillId="11" borderId="1" xfId="0" applyFill="1" applyBorder="1" applyAlignment="1">
      <alignment horizontal="center" vertical="center"/>
    </xf>
    <xf numFmtId="0" fontId="0" fillId="12" borderId="1" xfId="0" applyFill="1" applyBorder="1" applyAlignment="1">
      <alignment horizontal="center" vertical="center"/>
    </xf>
    <xf numFmtId="0" fontId="5" fillId="7" borderId="1" xfId="0" applyFont="1" applyFill="1" applyBorder="1" applyAlignment="1">
      <alignment horizontal="left" vertical="top" wrapText="1"/>
    </xf>
    <xf numFmtId="0" fontId="0" fillId="0" borderId="0" xfId="0" applyFill="1" applyAlignment="1">
      <alignment horizontal="center" vertical="center"/>
    </xf>
    <xf numFmtId="2" fontId="0" fillId="0" borderId="0" xfId="0" applyNumberFormat="1" applyAlignment="1">
      <alignment horizontal="center" vertical="center"/>
    </xf>
    <xf numFmtId="2" fontId="0" fillId="0" borderId="0" xfId="0" applyNumberFormat="1" applyBorder="1" applyAlignment="1">
      <alignment horizontal="center" vertical="center"/>
    </xf>
    <xf numFmtId="164" fontId="0" fillId="5" borderId="3" xfId="0" applyNumberFormat="1" applyFill="1" applyBorder="1" applyAlignment="1">
      <alignment horizontal="center" vertical="center"/>
    </xf>
    <xf numFmtId="2" fontId="0" fillId="0" borderId="0" xfId="0" applyNumberFormat="1" applyFill="1" applyBorder="1" applyAlignment="1">
      <alignment horizontal="center" vertical="center"/>
    </xf>
    <xf numFmtId="0" fontId="0" fillId="13" borderId="0" xfId="0" applyFill="1" applyAlignment="1">
      <alignment vertical="center"/>
    </xf>
    <xf numFmtId="0" fontId="0" fillId="13" borderId="0" xfId="0" applyFill="1" applyAlignment="1">
      <alignment horizontal="center" vertical="center"/>
    </xf>
    <xf numFmtId="164" fontId="0" fillId="14" borderId="1" xfId="0" applyNumberFormat="1" applyFill="1" applyBorder="1" applyAlignment="1">
      <alignment horizontal="center" vertical="center"/>
    </xf>
    <xf numFmtId="164" fontId="0" fillId="14" borderId="3" xfId="0" applyNumberFormat="1" applyFill="1" applyBorder="1" applyAlignment="1">
      <alignment horizontal="center" vertical="center"/>
    </xf>
    <xf numFmtId="164" fontId="0" fillId="0" borderId="3" xfId="0" applyNumberFormat="1" applyFill="1" applyBorder="1" applyAlignment="1">
      <alignment horizontal="center" vertical="center"/>
    </xf>
    <xf numFmtId="2" fontId="0" fillId="14" borderId="0" xfId="0" applyNumberFormat="1" applyFill="1" applyBorder="1" applyAlignment="1">
      <alignment horizontal="center" vertical="center"/>
    </xf>
    <xf numFmtId="0" fontId="0" fillId="14" borderId="0" xfId="0" applyFill="1" applyAlignment="1">
      <alignment horizontal="center" vertical="center"/>
    </xf>
    <xf numFmtId="0" fontId="0" fillId="13"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wrapText="1"/>
    </xf>
    <xf numFmtId="2" fontId="0" fillId="0" borderId="0" xfId="0" applyNumberFormat="1" applyAlignment="1">
      <alignmen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wrapText="1"/>
    </xf>
  </cellXfs>
  <cellStyles count="1">
    <cellStyle name="Normal" xfId="0" builtinId="0"/>
  </cellStyles>
  <dxfs count="0"/>
  <tableStyles count="0" defaultTableStyle="TableStyleMedium9" defaultPivotStyle="PivotStyleLight16"/>
  <colors>
    <mruColors>
      <color rgb="FFCCFFCC"/>
      <color rgb="FF99FF99"/>
      <color rgb="FF66FF33"/>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D30"/>
  <sheetViews>
    <sheetView tabSelected="1" topLeftCell="A10" zoomScaleNormal="100" workbookViewId="0">
      <selection activeCell="F32" sqref="F32"/>
    </sheetView>
  </sheetViews>
  <sheetFormatPr defaultRowHeight="15"/>
  <cols>
    <col min="1" max="1" width="3.7109375" style="3" customWidth="1"/>
    <col min="2" max="2" width="12" style="3" customWidth="1"/>
    <col min="3" max="13" width="4.28515625" style="3" customWidth="1"/>
    <col min="14" max="14" width="1.140625" style="3" customWidth="1"/>
    <col min="15" max="24" width="4.28515625" style="3" customWidth="1"/>
    <col min="25" max="25" width="3.7109375" style="3" customWidth="1"/>
    <col min="26" max="27" width="5.7109375" style="45" customWidth="1"/>
    <col min="28" max="28" width="9.7109375" style="18" customWidth="1"/>
    <col min="29" max="29" width="3" style="35" customWidth="1"/>
    <col min="30" max="30" width="3.7109375" style="2" customWidth="1"/>
    <col min="31" max="16384" width="9.140625" style="2"/>
  </cols>
  <sheetData>
    <row r="1" spans="1:30" ht="22.5" customHeight="1">
      <c r="A1" s="6"/>
      <c r="B1" s="6"/>
      <c r="C1" s="57" t="s">
        <v>15</v>
      </c>
      <c r="D1" s="57"/>
      <c r="E1" s="57"/>
      <c r="F1" s="57"/>
      <c r="G1" s="57"/>
      <c r="H1" s="57"/>
      <c r="I1" s="57"/>
      <c r="J1" s="57"/>
      <c r="K1" s="57"/>
      <c r="L1" s="57"/>
      <c r="M1" s="57"/>
      <c r="N1" s="10"/>
      <c r="O1" s="57" t="s">
        <v>16</v>
      </c>
      <c r="P1" s="57"/>
      <c r="Q1" s="57"/>
      <c r="R1" s="57"/>
      <c r="S1" s="57"/>
      <c r="T1" s="57"/>
      <c r="U1" s="57"/>
      <c r="V1" s="57"/>
      <c r="W1" s="57"/>
      <c r="X1" s="57"/>
      <c r="Y1" s="6"/>
      <c r="Z1" s="46"/>
      <c r="AA1" s="26" t="s">
        <v>22</v>
      </c>
      <c r="AB1" s="27">
        <f>14-Z20</f>
        <v>0.27333333333333343</v>
      </c>
    </row>
    <row r="2" spans="1:30" ht="22.5" customHeight="1">
      <c r="A2" s="6"/>
      <c r="B2" s="20" t="s">
        <v>31</v>
      </c>
      <c r="C2" s="12" t="s">
        <v>0</v>
      </c>
      <c r="D2" s="12" t="s">
        <v>1</v>
      </c>
      <c r="E2" s="12" t="s">
        <v>2</v>
      </c>
      <c r="F2" s="12" t="s">
        <v>3</v>
      </c>
      <c r="G2" s="12" t="s">
        <v>4</v>
      </c>
      <c r="H2" s="12" t="s">
        <v>5</v>
      </c>
      <c r="I2" s="12" t="s">
        <v>10</v>
      </c>
      <c r="J2" s="12" t="s">
        <v>7</v>
      </c>
      <c r="K2" s="12" t="s">
        <v>6</v>
      </c>
      <c r="L2" s="12" t="s">
        <v>12</v>
      </c>
      <c r="M2" s="12" t="s">
        <v>11</v>
      </c>
      <c r="N2" s="10"/>
      <c r="O2" s="12"/>
      <c r="P2" s="12" t="s">
        <v>1</v>
      </c>
      <c r="Q2" s="12" t="s">
        <v>2</v>
      </c>
      <c r="R2" s="12" t="s">
        <v>3</v>
      </c>
      <c r="S2" s="12" t="s">
        <v>4</v>
      </c>
      <c r="T2" s="12" t="s">
        <v>5</v>
      </c>
      <c r="U2" s="12" t="s">
        <v>10</v>
      </c>
      <c r="V2" s="12" t="s">
        <v>7</v>
      </c>
      <c r="W2" s="12" t="s">
        <v>6</v>
      </c>
      <c r="X2" s="12" t="s">
        <v>12</v>
      </c>
      <c r="Y2" s="6"/>
      <c r="Z2" s="17" t="s">
        <v>20</v>
      </c>
      <c r="AA2" s="17" t="s">
        <v>20</v>
      </c>
    </row>
    <row r="3" spans="1:30" ht="22.5" customHeight="1">
      <c r="A3" s="5"/>
      <c r="B3" s="7" t="s">
        <v>14</v>
      </c>
      <c r="C3" s="8">
        <v>2</v>
      </c>
      <c r="D3" s="8">
        <v>3</v>
      </c>
      <c r="E3" s="8">
        <v>4</v>
      </c>
      <c r="F3" s="8">
        <v>5</v>
      </c>
      <c r="G3" s="8">
        <v>6</v>
      </c>
      <c r="H3" s="8">
        <v>7</v>
      </c>
      <c r="I3" s="8">
        <v>8</v>
      </c>
      <c r="J3" s="8">
        <v>9</v>
      </c>
      <c r="K3" s="8">
        <v>10</v>
      </c>
      <c r="L3" s="8">
        <v>11</v>
      </c>
      <c r="M3" s="8">
        <v>12</v>
      </c>
      <c r="N3" s="10"/>
      <c r="O3" s="8">
        <v>2</v>
      </c>
      <c r="P3" s="8">
        <v>3</v>
      </c>
      <c r="Q3" s="8">
        <v>4</v>
      </c>
      <c r="R3" s="8">
        <v>5</v>
      </c>
      <c r="S3" s="8">
        <v>6</v>
      </c>
      <c r="T3" s="8">
        <v>7</v>
      </c>
      <c r="U3" s="8">
        <v>8</v>
      </c>
      <c r="V3" s="8">
        <v>9</v>
      </c>
      <c r="W3" s="8">
        <v>10</v>
      </c>
      <c r="X3" s="8">
        <v>11</v>
      </c>
      <c r="Y3" s="5"/>
      <c r="Z3" s="15" t="s">
        <v>17</v>
      </c>
      <c r="AA3" s="15" t="s">
        <v>18</v>
      </c>
      <c r="AB3" s="17" t="s">
        <v>21</v>
      </c>
    </row>
    <row r="4" spans="1:30" ht="22.5" customHeight="1">
      <c r="A4" s="12">
        <v>1</v>
      </c>
      <c r="B4" s="28">
        <v>201450240</v>
      </c>
      <c r="C4" s="4">
        <v>9</v>
      </c>
      <c r="D4" s="4">
        <v>8</v>
      </c>
      <c r="E4" s="4">
        <v>10</v>
      </c>
      <c r="F4" s="4">
        <v>6.5</v>
      </c>
      <c r="G4" s="4">
        <v>8</v>
      </c>
      <c r="H4" s="4">
        <v>8</v>
      </c>
      <c r="I4" s="4">
        <v>8.5</v>
      </c>
      <c r="J4" s="4">
        <v>9.5</v>
      </c>
      <c r="K4" s="4">
        <v>10</v>
      </c>
      <c r="L4" s="4">
        <v>10</v>
      </c>
      <c r="M4" s="4">
        <v>9</v>
      </c>
      <c r="N4" s="10"/>
      <c r="O4" s="11"/>
      <c r="P4" s="4">
        <v>1</v>
      </c>
      <c r="Q4" s="4">
        <v>10</v>
      </c>
      <c r="R4" s="4">
        <v>7</v>
      </c>
      <c r="S4" s="4">
        <v>0</v>
      </c>
      <c r="T4" s="4">
        <v>1</v>
      </c>
      <c r="U4" s="4">
        <v>10</v>
      </c>
      <c r="V4" s="4">
        <v>0</v>
      </c>
      <c r="W4" s="4">
        <v>0</v>
      </c>
      <c r="X4" s="4">
        <v>5</v>
      </c>
      <c r="Y4" s="9">
        <v>1</v>
      </c>
      <c r="Z4" s="4">
        <f>ROUND(AVERAGE(C4:M4)+AVERAGE(P4:X4),1)</f>
        <v>12.6</v>
      </c>
      <c r="AA4" s="19">
        <f>ROUND((SUM(C4:M4)*10/110)+(SUM(P4:X4)*10/90),1)</f>
        <v>12.6</v>
      </c>
      <c r="AB4" s="19">
        <f t="shared" ref="AB4:AB9" si="0">ROUND((Z4+AB$1),1)</f>
        <v>12.9</v>
      </c>
      <c r="AC4" s="39"/>
      <c r="AD4" s="38"/>
    </row>
    <row r="5" spans="1:30" ht="22.5" customHeight="1">
      <c r="A5" s="12">
        <v>2</v>
      </c>
      <c r="B5" s="31">
        <v>201506310</v>
      </c>
      <c r="C5" s="32">
        <v>9</v>
      </c>
      <c r="D5" s="32">
        <v>7.5</v>
      </c>
      <c r="E5" s="32">
        <v>10</v>
      </c>
      <c r="F5" s="32">
        <v>8</v>
      </c>
      <c r="G5" s="32">
        <v>8.5</v>
      </c>
      <c r="H5" s="32">
        <v>7</v>
      </c>
      <c r="I5" s="32">
        <v>9</v>
      </c>
      <c r="J5" s="32">
        <v>9.5</v>
      </c>
      <c r="K5" s="29">
        <v>9.5</v>
      </c>
      <c r="L5" s="32">
        <v>9.5</v>
      </c>
      <c r="M5" s="32">
        <v>8</v>
      </c>
      <c r="N5" s="10"/>
      <c r="O5" s="33"/>
      <c r="P5" s="32">
        <v>4</v>
      </c>
      <c r="Q5" s="32">
        <v>10</v>
      </c>
      <c r="R5" s="32">
        <v>10</v>
      </c>
      <c r="S5" s="32">
        <v>0</v>
      </c>
      <c r="T5" s="32">
        <v>1</v>
      </c>
      <c r="U5" s="32">
        <v>10</v>
      </c>
      <c r="V5" s="32">
        <v>10</v>
      </c>
      <c r="W5" s="29">
        <v>0</v>
      </c>
      <c r="X5" s="32">
        <v>10</v>
      </c>
      <c r="Y5" s="9">
        <v>2</v>
      </c>
      <c r="Z5" s="24">
        <f t="shared" ref="Z5:Z19" si="1">ROUND(AVERAGE(C5:M5)+AVERAGE(P5:X5),1)</f>
        <v>14.8</v>
      </c>
      <c r="AA5" s="24">
        <f t="shared" ref="AA5:AA19" si="2">ROUND((SUM(C5:M5)*10/110)+(SUM(P5:X5)*10/90),1)</f>
        <v>14.8</v>
      </c>
      <c r="AB5" s="24">
        <f t="shared" si="0"/>
        <v>15.1</v>
      </c>
      <c r="AC5" s="39"/>
    </row>
    <row r="6" spans="1:30" ht="22.5" customHeight="1">
      <c r="A6" s="12">
        <v>3</v>
      </c>
      <c r="B6" s="28">
        <v>201507250</v>
      </c>
      <c r="C6" s="4">
        <v>9</v>
      </c>
      <c r="D6" s="4">
        <v>8</v>
      </c>
      <c r="E6" s="4">
        <v>10</v>
      </c>
      <c r="F6" s="4">
        <v>8.5</v>
      </c>
      <c r="G6" s="4">
        <v>8.5</v>
      </c>
      <c r="H6" s="4">
        <v>8.5</v>
      </c>
      <c r="I6" s="4">
        <v>9</v>
      </c>
      <c r="J6" s="4">
        <v>10</v>
      </c>
      <c r="K6" s="4">
        <v>9.5</v>
      </c>
      <c r="L6" s="4">
        <v>9.5</v>
      </c>
      <c r="M6" s="4">
        <v>9</v>
      </c>
      <c r="N6" s="10"/>
      <c r="O6" s="11"/>
      <c r="P6" s="4">
        <v>4</v>
      </c>
      <c r="Q6" s="4">
        <v>10</v>
      </c>
      <c r="R6" s="4">
        <v>10</v>
      </c>
      <c r="S6" s="4">
        <v>5</v>
      </c>
      <c r="T6" s="4">
        <v>1</v>
      </c>
      <c r="U6" s="4">
        <v>10</v>
      </c>
      <c r="V6" s="4">
        <v>3</v>
      </c>
      <c r="W6" s="4">
        <v>6</v>
      </c>
      <c r="X6" s="4">
        <v>10</v>
      </c>
      <c r="Y6" s="9">
        <v>3</v>
      </c>
      <c r="Z6" s="4">
        <f t="shared" si="1"/>
        <v>15.6</v>
      </c>
      <c r="AA6" s="19">
        <f t="shared" si="2"/>
        <v>15.6</v>
      </c>
      <c r="AB6" s="19">
        <f t="shared" si="0"/>
        <v>15.9</v>
      </c>
      <c r="AC6" s="39"/>
    </row>
    <row r="7" spans="1:30" ht="22.5" customHeight="1">
      <c r="A7" s="12">
        <v>4</v>
      </c>
      <c r="B7" s="31">
        <v>201524010</v>
      </c>
      <c r="C7" s="32">
        <v>9.5</v>
      </c>
      <c r="D7" s="32">
        <v>8</v>
      </c>
      <c r="E7" s="32">
        <v>9</v>
      </c>
      <c r="F7" s="32">
        <v>5</v>
      </c>
      <c r="G7" s="29">
        <v>0</v>
      </c>
      <c r="H7" s="32">
        <v>8</v>
      </c>
      <c r="I7" s="32">
        <v>9</v>
      </c>
      <c r="J7" s="32">
        <v>9</v>
      </c>
      <c r="K7" s="32">
        <v>9</v>
      </c>
      <c r="L7" s="32">
        <v>9.5</v>
      </c>
      <c r="M7" s="32">
        <v>8</v>
      </c>
      <c r="N7" s="10"/>
      <c r="O7" s="33"/>
      <c r="P7" s="32">
        <v>1</v>
      </c>
      <c r="Q7" s="32">
        <v>10</v>
      </c>
      <c r="R7" s="32">
        <v>10</v>
      </c>
      <c r="S7" s="29">
        <v>0</v>
      </c>
      <c r="T7" s="32">
        <v>1</v>
      </c>
      <c r="U7" s="32">
        <v>0</v>
      </c>
      <c r="V7" s="32">
        <v>1</v>
      </c>
      <c r="W7" s="32">
        <v>5</v>
      </c>
      <c r="X7" s="32">
        <v>0</v>
      </c>
      <c r="Y7" s="9">
        <v>4</v>
      </c>
      <c r="Z7" s="24">
        <f t="shared" si="1"/>
        <v>10.7</v>
      </c>
      <c r="AA7" s="24">
        <f t="shared" si="2"/>
        <v>10.7</v>
      </c>
      <c r="AB7" s="24">
        <f t="shared" si="0"/>
        <v>11</v>
      </c>
      <c r="AC7" s="39"/>
    </row>
    <row r="8" spans="1:30" ht="22.5" customHeight="1">
      <c r="A8" s="12">
        <v>5</v>
      </c>
      <c r="B8" s="28">
        <v>201527310</v>
      </c>
      <c r="C8" s="4">
        <v>9.5</v>
      </c>
      <c r="D8" s="4">
        <v>8.5</v>
      </c>
      <c r="E8" s="4">
        <v>8.5</v>
      </c>
      <c r="F8" s="4">
        <v>8</v>
      </c>
      <c r="G8" s="4">
        <v>8.5</v>
      </c>
      <c r="H8" s="4">
        <v>8.5</v>
      </c>
      <c r="I8" s="4">
        <v>9</v>
      </c>
      <c r="J8" s="4">
        <v>9.5</v>
      </c>
      <c r="K8" s="29">
        <v>9.5</v>
      </c>
      <c r="L8" s="4">
        <v>9.5</v>
      </c>
      <c r="M8" s="4">
        <v>9.5</v>
      </c>
      <c r="N8" s="10"/>
      <c r="O8" s="11"/>
      <c r="P8" s="4">
        <v>3</v>
      </c>
      <c r="Q8" s="4">
        <v>5</v>
      </c>
      <c r="R8" s="29">
        <v>0</v>
      </c>
      <c r="S8" s="4">
        <v>5</v>
      </c>
      <c r="T8" s="4">
        <v>1</v>
      </c>
      <c r="U8" s="4">
        <v>10</v>
      </c>
      <c r="V8" s="4">
        <v>8</v>
      </c>
      <c r="W8" s="29">
        <v>5</v>
      </c>
      <c r="X8" s="4">
        <v>10</v>
      </c>
      <c r="Y8" s="9">
        <v>5</v>
      </c>
      <c r="Z8" s="4">
        <f t="shared" si="1"/>
        <v>14.2</v>
      </c>
      <c r="AA8" s="19">
        <f t="shared" si="2"/>
        <v>14.2</v>
      </c>
      <c r="AB8" s="19">
        <f t="shared" si="0"/>
        <v>14.5</v>
      </c>
      <c r="AC8" s="39"/>
    </row>
    <row r="9" spans="1:30" ht="22.5" customHeight="1">
      <c r="A9" s="12">
        <v>6</v>
      </c>
      <c r="B9" s="31">
        <v>201543130</v>
      </c>
      <c r="C9" s="32">
        <v>8</v>
      </c>
      <c r="D9" s="32">
        <v>9</v>
      </c>
      <c r="E9" s="32">
        <v>9</v>
      </c>
      <c r="F9" s="32">
        <v>8</v>
      </c>
      <c r="G9" s="32">
        <v>8</v>
      </c>
      <c r="H9" s="32">
        <v>8</v>
      </c>
      <c r="I9" s="32">
        <v>9.5</v>
      </c>
      <c r="J9" s="32">
        <v>9</v>
      </c>
      <c r="K9" s="32">
        <v>9.5</v>
      </c>
      <c r="L9" s="32">
        <v>10</v>
      </c>
      <c r="M9" s="32">
        <v>9</v>
      </c>
      <c r="N9" s="10"/>
      <c r="O9" s="33"/>
      <c r="P9" s="32">
        <v>1</v>
      </c>
      <c r="Q9" s="32">
        <v>10</v>
      </c>
      <c r="R9" s="32">
        <v>7</v>
      </c>
      <c r="S9" s="32">
        <v>5</v>
      </c>
      <c r="T9" s="32">
        <v>1</v>
      </c>
      <c r="U9" s="32">
        <v>5</v>
      </c>
      <c r="V9" s="32">
        <v>6</v>
      </c>
      <c r="W9" s="32">
        <v>5</v>
      </c>
      <c r="X9" s="32">
        <v>5</v>
      </c>
      <c r="Y9" s="9">
        <v>6</v>
      </c>
      <c r="Z9" s="24">
        <f t="shared" si="1"/>
        <v>13.8</v>
      </c>
      <c r="AA9" s="24">
        <f t="shared" si="2"/>
        <v>13.8</v>
      </c>
      <c r="AB9" s="24">
        <f t="shared" si="0"/>
        <v>14.1</v>
      </c>
      <c r="AC9" s="39"/>
    </row>
    <row r="10" spans="1:30" ht="22.5" customHeight="1">
      <c r="A10" s="12">
        <v>7</v>
      </c>
      <c r="B10" s="28">
        <v>201549090</v>
      </c>
      <c r="C10" s="4">
        <v>9.5</v>
      </c>
      <c r="D10" s="4">
        <v>7.5</v>
      </c>
      <c r="E10" s="4">
        <v>9.5</v>
      </c>
      <c r="F10" s="4">
        <v>7</v>
      </c>
      <c r="G10" s="4">
        <v>7.5</v>
      </c>
      <c r="H10" s="4">
        <v>8.5</v>
      </c>
      <c r="I10" s="4">
        <v>9</v>
      </c>
      <c r="J10" s="4">
        <v>9.5</v>
      </c>
      <c r="K10" s="4">
        <v>10</v>
      </c>
      <c r="L10" s="4">
        <v>9.5</v>
      </c>
      <c r="M10" s="4">
        <v>8</v>
      </c>
      <c r="N10" s="10"/>
      <c r="O10" s="11"/>
      <c r="P10" s="4">
        <v>1</v>
      </c>
      <c r="Q10" s="4">
        <v>0</v>
      </c>
      <c r="R10" s="4">
        <v>10</v>
      </c>
      <c r="S10" s="4">
        <v>5</v>
      </c>
      <c r="T10" s="4">
        <v>1</v>
      </c>
      <c r="U10" s="4">
        <v>5</v>
      </c>
      <c r="V10" s="4">
        <v>5</v>
      </c>
      <c r="W10" s="4">
        <v>0</v>
      </c>
      <c r="X10" s="4">
        <v>0</v>
      </c>
      <c r="Y10" s="9">
        <v>7</v>
      </c>
      <c r="Z10" s="4"/>
      <c r="AA10" s="19"/>
      <c r="AB10" s="19"/>
      <c r="AC10" s="39"/>
      <c r="AD10" s="49" t="s">
        <v>28</v>
      </c>
    </row>
    <row r="11" spans="1:30" ht="22.5" customHeight="1">
      <c r="A11" s="12">
        <v>8</v>
      </c>
      <c r="B11" s="31">
        <v>201550170</v>
      </c>
      <c r="C11" s="32">
        <v>8</v>
      </c>
      <c r="D11" s="32">
        <v>8.5</v>
      </c>
      <c r="E11" s="32">
        <v>9.5</v>
      </c>
      <c r="F11" s="32">
        <v>6.5</v>
      </c>
      <c r="G11" s="32">
        <v>7.5</v>
      </c>
      <c r="H11" s="32">
        <v>9</v>
      </c>
      <c r="I11" s="32">
        <v>9</v>
      </c>
      <c r="J11" s="32">
        <v>9.5</v>
      </c>
      <c r="K11" s="32">
        <v>9.5</v>
      </c>
      <c r="L11" s="32">
        <v>10</v>
      </c>
      <c r="M11" s="32">
        <v>9</v>
      </c>
      <c r="N11" s="10"/>
      <c r="O11" s="33"/>
      <c r="P11" s="32">
        <v>4</v>
      </c>
      <c r="Q11" s="32">
        <v>10</v>
      </c>
      <c r="R11" s="32">
        <v>10</v>
      </c>
      <c r="S11" s="32">
        <v>10</v>
      </c>
      <c r="T11" s="32">
        <v>10</v>
      </c>
      <c r="U11" s="32">
        <v>10</v>
      </c>
      <c r="V11" s="32">
        <v>10</v>
      </c>
      <c r="W11" s="32">
        <v>5</v>
      </c>
      <c r="X11" s="32">
        <v>5</v>
      </c>
      <c r="Y11" s="9">
        <v>8</v>
      </c>
      <c r="Z11" s="24">
        <f t="shared" si="1"/>
        <v>16.899999999999999</v>
      </c>
      <c r="AA11" s="24">
        <f t="shared" si="2"/>
        <v>16.899999999999999</v>
      </c>
      <c r="AB11" s="24">
        <f t="shared" ref="AB11:AB19" si="3">ROUND((Z11+AB$1),1)</f>
        <v>17.2</v>
      </c>
      <c r="AC11" s="39"/>
    </row>
    <row r="12" spans="1:30" ht="22.5" customHeight="1">
      <c r="A12" s="12">
        <v>9</v>
      </c>
      <c r="B12" s="28">
        <v>201559310</v>
      </c>
      <c r="C12" s="4">
        <v>9.5</v>
      </c>
      <c r="D12" s="4">
        <v>8</v>
      </c>
      <c r="E12" s="4">
        <v>10</v>
      </c>
      <c r="F12" s="4">
        <v>7.5</v>
      </c>
      <c r="G12" s="4">
        <v>8</v>
      </c>
      <c r="H12" s="4">
        <v>8</v>
      </c>
      <c r="I12" s="4">
        <v>9</v>
      </c>
      <c r="J12" s="4">
        <v>9.5</v>
      </c>
      <c r="K12" s="4">
        <v>10</v>
      </c>
      <c r="L12" s="4">
        <v>9.5</v>
      </c>
      <c r="M12" s="4">
        <v>10</v>
      </c>
      <c r="N12" s="10"/>
      <c r="O12" s="11"/>
      <c r="P12" s="4">
        <v>1</v>
      </c>
      <c r="Q12" s="4">
        <v>5</v>
      </c>
      <c r="R12" s="4">
        <v>7</v>
      </c>
      <c r="S12" s="4">
        <v>0</v>
      </c>
      <c r="T12" s="4">
        <v>3</v>
      </c>
      <c r="U12" s="4">
        <v>10</v>
      </c>
      <c r="V12" s="4">
        <v>10</v>
      </c>
      <c r="W12" s="4">
        <v>5</v>
      </c>
      <c r="X12" s="4">
        <v>5</v>
      </c>
      <c r="Y12" s="9">
        <v>9</v>
      </c>
      <c r="Z12" s="4">
        <f t="shared" si="1"/>
        <v>14.1</v>
      </c>
      <c r="AA12" s="19">
        <f t="shared" si="2"/>
        <v>14.1</v>
      </c>
      <c r="AB12" s="19">
        <f t="shared" si="3"/>
        <v>14.4</v>
      </c>
      <c r="AC12" s="39"/>
    </row>
    <row r="13" spans="1:30" ht="22.5" customHeight="1">
      <c r="A13" s="12">
        <v>10</v>
      </c>
      <c r="B13" s="31">
        <v>201560850</v>
      </c>
      <c r="C13" s="32">
        <v>9</v>
      </c>
      <c r="D13" s="32">
        <v>8</v>
      </c>
      <c r="E13" s="32">
        <v>10</v>
      </c>
      <c r="F13" s="32">
        <v>8.5</v>
      </c>
      <c r="G13" s="32">
        <v>8</v>
      </c>
      <c r="H13" s="32">
        <v>8.5</v>
      </c>
      <c r="I13" s="32">
        <v>9</v>
      </c>
      <c r="J13" s="32">
        <v>10</v>
      </c>
      <c r="K13" s="32">
        <v>10</v>
      </c>
      <c r="L13" s="32">
        <v>9.5</v>
      </c>
      <c r="M13" s="32">
        <v>7</v>
      </c>
      <c r="N13" s="10"/>
      <c r="O13" s="33"/>
      <c r="P13" s="32">
        <v>4</v>
      </c>
      <c r="Q13" s="32">
        <v>10</v>
      </c>
      <c r="R13" s="32">
        <v>10</v>
      </c>
      <c r="S13" s="32">
        <v>0</v>
      </c>
      <c r="T13" s="32">
        <v>3</v>
      </c>
      <c r="U13" s="32">
        <v>10</v>
      </c>
      <c r="V13" s="32">
        <v>5</v>
      </c>
      <c r="W13" s="32">
        <v>5</v>
      </c>
      <c r="X13" s="32">
        <v>7</v>
      </c>
      <c r="Y13" s="9">
        <v>10</v>
      </c>
      <c r="Z13" s="24">
        <f t="shared" si="1"/>
        <v>14.9</v>
      </c>
      <c r="AA13" s="24">
        <f t="shared" si="2"/>
        <v>14.9</v>
      </c>
      <c r="AB13" s="24">
        <f t="shared" si="3"/>
        <v>15.2</v>
      </c>
      <c r="AC13" s="39"/>
    </row>
    <row r="14" spans="1:30" ht="22.5" customHeight="1">
      <c r="A14" s="12">
        <v>11</v>
      </c>
      <c r="B14" s="28">
        <v>201560930</v>
      </c>
      <c r="C14" s="4">
        <v>9.5</v>
      </c>
      <c r="D14" s="4">
        <v>8.5</v>
      </c>
      <c r="E14" s="4">
        <v>10</v>
      </c>
      <c r="F14" s="4">
        <v>7</v>
      </c>
      <c r="G14" s="4">
        <v>7.5</v>
      </c>
      <c r="H14" s="29">
        <v>8.5</v>
      </c>
      <c r="I14" s="4">
        <v>9</v>
      </c>
      <c r="J14" s="4">
        <v>9.5</v>
      </c>
      <c r="K14" s="4">
        <v>9.5</v>
      </c>
      <c r="L14" s="4">
        <v>10</v>
      </c>
      <c r="M14" s="29">
        <v>10</v>
      </c>
      <c r="N14" s="10"/>
      <c r="O14" s="11"/>
      <c r="P14" s="4">
        <v>1</v>
      </c>
      <c r="Q14" s="4">
        <v>5</v>
      </c>
      <c r="R14" s="4">
        <v>7</v>
      </c>
      <c r="S14" s="4">
        <v>0</v>
      </c>
      <c r="T14" s="29">
        <v>0</v>
      </c>
      <c r="U14" s="4">
        <v>10</v>
      </c>
      <c r="V14" s="4">
        <v>8</v>
      </c>
      <c r="W14" s="4">
        <v>5</v>
      </c>
      <c r="X14" s="4">
        <v>10</v>
      </c>
      <c r="Y14" s="9">
        <v>11</v>
      </c>
      <c r="Z14" s="4">
        <f t="shared" si="1"/>
        <v>14.1</v>
      </c>
      <c r="AA14" s="19">
        <f t="shared" si="2"/>
        <v>14.1</v>
      </c>
      <c r="AB14" s="19">
        <f t="shared" si="3"/>
        <v>14.4</v>
      </c>
      <c r="AC14" s="39"/>
    </row>
    <row r="15" spans="1:30" ht="22.5" customHeight="1">
      <c r="A15" s="12">
        <v>12</v>
      </c>
      <c r="B15" s="31">
        <v>201560950</v>
      </c>
      <c r="C15" s="32">
        <v>9</v>
      </c>
      <c r="D15" s="32">
        <v>7</v>
      </c>
      <c r="E15" s="32">
        <v>9.5</v>
      </c>
      <c r="F15" s="32">
        <v>6.5</v>
      </c>
      <c r="G15" s="32">
        <v>8</v>
      </c>
      <c r="H15" s="32">
        <v>8</v>
      </c>
      <c r="I15" s="32">
        <v>9</v>
      </c>
      <c r="J15" s="32">
        <v>9.5</v>
      </c>
      <c r="K15" s="32">
        <v>10</v>
      </c>
      <c r="L15" s="32">
        <v>9.5</v>
      </c>
      <c r="M15" s="32">
        <v>9</v>
      </c>
      <c r="N15" s="10"/>
      <c r="O15" s="33"/>
      <c r="P15" s="32">
        <v>1</v>
      </c>
      <c r="Q15" s="32">
        <v>10</v>
      </c>
      <c r="R15" s="32">
        <v>10</v>
      </c>
      <c r="S15" s="32">
        <v>5</v>
      </c>
      <c r="T15" s="32">
        <v>10</v>
      </c>
      <c r="U15" s="32">
        <v>5</v>
      </c>
      <c r="V15" s="32">
        <v>8</v>
      </c>
      <c r="W15" s="32">
        <v>0</v>
      </c>
      <c r="X15" s="32">
        <v>5</v>
      </c>
      <c r="Y15" s="9">
        <v>12</v>
      </c>
      <c r="Z15" s="24">
        <f t="shared" si="1"/>
        <v>14.6</v>
      </c>
      <c r="AA15" s="24">
        <f t="shared" si="2"/>
        <v>14.6</v>
      </c>
      <c r="AB15" s="24">
        <f t="shared" si="3"/>
        <v>14.9</v>
      </c>
      <c r="AC15" s="39"/>
    </row>
    <row r="16" spans="1:30" ht="22.5" customHeight="1">
      <c r="A16" s="12">
        <v>13</v>
      </c>
      <c r="B16" s="28">
        <v>201561410</v>
      </c>
      <c r="C16" s="4">
        <v>9.5</v>
      </c>
      <c r="D16" s="4">
        <v>8.5</v>
      </c>
      <c r="E16" s="4">
        <v>10</v>
      </c>
      <c r="F16" s="4">
        <v>5</v>
      </c>
      <c r="G16" s="4">
        <v>8</v>
      </c>
      <c r="H16" s="4">
        <v>8</v>
      </c>
      <c r="I16" s="4">
        <v>9</v>
      </c>
      <c r="J16" s="4">
        <v>9.5</v>
      </c>
      <c r="K16" s="4">
        <v>10</v>
      </c>
      <c r="L16" s="4">
        <v>10</v>
      </c>
      <c r="M16" s="4">
        <v>8.5</v>
      </c>
      <c r="N16" s="10"/>
      <c r="O16" s="11"/>
      <c r="P16" s="4">
        <v>1</v>
      </c>
      <c r="Q16" s="4">
        <v>10</v>
      </c>
      <c r="R16" s="4">
        <v>10</v>
      </c>
      <c r="S16" s="4">
        <v>5</v>
      </c>
      <c r="T16" s="4">
        <v>8</v>
      </c>
      <c r="U16" s="4">
        <v>10</v>
      </c>
      <c r="V16" s="4">
        <v>8</v>
      </c>
      <c r="W16" s="4">
        <v>0</v>
      </c>
      <c r="X16" s="4">
        <v>5</v>
      </c>
      <c r="Y16" s="9">
        <v>13</v>
      </c>
      <c r="Z16" s="4">
        <f t="shared" si="1"/>
        <v>15.1</v>
      </c>
      <c r="AA16" s="19">
        <f t="shared" si="2"/>
        <v>15.1</v>
      </c>
      <c r="AB16" s="19">
        <f t="shared" si="3"/>
        <v>15.4</v>
      </c>
      <c r="AC16" s="39"/>
    </row>
    <row r="17" spans="1:30" ht="22.5" customHeight="1">
      <c r="A17" s="12">
        <v>14</v>
      </c>
      <c r="B17" s="31">
        <v>201572710</v>
      </c>
      <c r="C17" s="32">
        <v>9</v>
      </c>
      <c r="D17" s="32">
        <v>8</v>
      </c>
      <c r="E17" s="32">
        <v>10</v>
      </c>
      <c r="F17" s="32">
        <v>7.5</v>
      </c>
      <c r="G17" s="32">
        <v>8</v>
      </c>
      <c r="H17" s="32">
        <v>7</v>
      </c>
      <c r="I17" s="32">
        <v>8</v>
      </c>
      <c r="J17" s="29">
        <v>8.5</v>
      </c>
      <c r="K17" s="29">
        <v>0</v>
      </c>
      <c r="L17" s="32">
        <v>9.5</v>
      </c>
      <c r="M17" s="32">
        <v>9</v>
      </c>
      <c r="N17" s="10"/>
      <c r="O17" s="33"/>
      <c r="P17" s="32">
        <v>7</v>
      </c>
      <c r="Q17" s="32">
        <v>10</v>
      </c>
      <c r="R17" s="29">
        <v>0</v>
      </c>
      <c r="S17" s="32">
        <v>0</v>
      </c>
      <c r="T17" s="34">
        <v>0</v>
      </c>
      <c r="U17" s="32">
        <v>10</v>
      </c>
      <c r="V17" s="29">
        <v>2</v>
      </c>
      <c r="W17" s="29">
        <v>0</v>
      </c>
      <c r="X17" s="32">
        <v>0</v>
      </c>
      <c r="Y17" s="9">
        <v>14</v>
      </c>
      <c r="Z17" s="24">
        <f t="shared" si="1"/>
        <v>10.9</v>
      </c>
      <c r="AA17" s="24">
        <f t="shared" si="2"/>
        <v>10.9</v>
      </c>
      <c r="AB17" s="24">
        <f t="shared" si="3"/>
        <v>11.2</v>
      </c>
      <c r="AC17" s="39"/>
    </row>
    <row r="18" spans="1:30" ht="22.5" customHeight="1">
      <c r="A18" s="12">
        <v>15</v>
      </c>
      <c r="B18" s="28">
        <v>201574130</v>
      </c>
      <c r="C18" s="4">
        <v>9.5</v>
      </c>
      <c r="D18" s="4">
        <v>8.5</v>
      </c>
      <c r="E18" s="4">
        <v>9</v>
      </c>
      <c r="F18" s="4">
        <v>8</v>
      </c>
      <c r="G18" s="4">
        <v>8</v>
      </c>
      <c r="H18" s="4">
        <v>8</v>
      </c>
      <c r="I18" s="4">
        <v>8.5</v>
      </c>
      <c r="J18" s="29">
        <v>9.5</v>
      </c>
      <c r="K18" s="4">
        <v>10</v>
      </c>
      <c r="L18" s="4">
        <v>10</v>
      </c>
      <c r="M18" s="29">
        <v>9.5</v>
      </c>
      <c r="N18" s="10"/>
      <c r="O18" s="11"/>
      <c r="P18" s="4">
        <v>1</v>
      </c>
      <c r="Q18" s="4">
        <v>10</v>
      </c>
      <c r="R18" s="4">
        <v>7</v>
      </c>
      <c r="S18" s="4">
        <v>0</v>
      </c>
      <c r="T18" s="4">
        <v>7</v>
      </c>
      <c r="U18" s="4">
        <v>0</v>
      </c>
      <c r="V18" s="29">
        <v>0</v>
      </c>
      <c r="W18" s="29">
        <v>0</v>
      </c>
      <c r="X18" s="4">
        <v>5</v>
      </c>
      <c r="Y18" s="9">
        <v>15</v>
      </c>
      <c r="Z18" s="4">
        <f t="shared" si="1"/>
        <v>12.3</v>
      </c>
      <c r="AA18" s="19">
        <f t="shared" si="2"/>
        <v>12.3</v>
      </c>
      <c r="AB18" s="19">
        <f t="shared" si="3"/>
        <v>12.6</v>
      </c>
      <c r="AC18" s="39"/>
    </row>
    <row r="19" spans="1:30" ht="22.5" customHeight="1">
      <c r="A19" s="12">
        <v>16</v>
      </c>
      <c r="B19" s="31">
        <v>201593610</v>
      </c>
      <c r="C19" s="32">
        <v>9</v>
      </c>
      <c r="D19" s="32">
        <v>8.5</v>
      </c>
      <c r="E19" s="32">
        <v>10</v>
      </c>
      <c r="F19" s="32">
        <v>8</v>
      </c>
      <c r="G19" s="32">
        <v>7.5</v>
      </c>
      <c r="H19" s="32">
        <v>8</v>
      </c>
      <c r="I19" s="32">
        <v>9</v>
      </c>
      <c r="J19" s="32">
        <v>9.5</v>
      </c>
      <c r="K19" s="32">
        <v>10</v>
      </c>
      <c r="L19" s="32">
        <v>9.5</v>
      </c>
      <c r="M19" s="32">
        <v>8.5</v>
      </c>
      <c r="N19" s="10"/>
      <c r="O19" s="33"/>
      <c r="P19" s="32">
        <v>1</v>
      </c>
      <c r="Q19" s="32">
        <v>0</v>
      </c>
      <c r="R19" s="29">
        <v>0</v>
      </c>
      <c r="S19" s="32">
        <v>0</v>
      </c>
      <c r="T19" s="32">
        <v>1</v>
      </c>
      <c r="U19" s="32">
        <v>5</v>
      </c>
      <c r="V19" s="32">
        <v>10</v>
      </c>
      <c r="W19" s="32">
        <v>0</v>
      </c>
      <c r="X19" s="32">
        <v>5</v>
      </c>
      <c r="Y19" s="9">
        <v>16</v>
      </c>
      <c r="Z19" s="24">
        <f t="shared" si="1"/>
        <v>11.3</v>
      </c>
      <c r="AA19" s="24">
        <f t="shared" si="2"/>
        <v>11.3</v>
      </c>
      <c r="AB19" s="24">
        <f t="shared" si="3"/>
        <v>11.6</v>
      </c>
      <c r="AC19" s="39"/>
    </row>
    <row r="20" spans="1:30" ht="22.5" customHeight="1">
      <c r="B20" s="13" t="s">
        <v>8</v>
      </c>
      <c r="C20" s="1">
        <f>AVERAGE(C4:C19)</f>
        <v>9.09375</v>
      </c>
      <c r="D20" s="1">
        <f t="shared" ref="D20:M20" si="4">AVERAGE(D4:D19)</f>
        <v>8.125</v>
      </c>
      <c r="E20" s="1">
        <f t="shared" si="4"/>
        <v>9.625</v>
      </c>
      <c r="F20" s="1">
        <f t="shared" si="4"/>
        <v>7.21875</v>
      </c>
      <c r="G20" s="1">
        <f t="shared" si="4"/>
        <v>7.46875</v>
      </c>
      <c r="H20" s="1">
        <f t="shared" si="4"/>
        <v>8.09375</v>
      </c>
      <c r="I20" s="1">
        <f t="shared" si="4"/>
        <v>8.90625</v>
      </c>
      <c r="J20" s="1">
        <f t="shared" si="4"/>
        <v>9.4375</v>
      </c>
      <c r="K20" s="1">
        <f t="shared" si="4"/>
        <v>9.125</v>
      </c>
      <c r="L20" s="1">
        <f t="shared" si="4"/>
        <v>9.6875</v>
      </c>
      <c r="M20" s="1">
        <f t="shared" si="4"/>
        <v>8.8125</v>
      </c>
      <c r="N20" s="14"/>
      <c r="O20" s="1"/>
      <c r="P20" s="1">
        <f>AVERAGE(P4:P19)</f>
        <v>2.25</v>
      </c>
      <c r="Q20" s="1">
        <f t="shared" ref="Q20:X20" si="5">AVERAGE(Q4:Q19)</f>
        <v>7.8125</v>
      </c>
      <c r="R20" s="1">
        <f t="shared" si="5"/>
        <v>7.1875</v>
      </c>
      <c r="S20" s="1">
        <f t="shared" si="5"/>
        <v>2.5</v>
      </c>
      <c r="T20" s="1">
        <f t="shared" si="5"/>
        <v>3.0625</v>
      </c>
      <c r="U20" s="1">
        <f t="shared" si="5"/>
        <v>7.5</v>
      </c>
      <c r="V20" s="1">
        <f t="shared" si="5"/>
        <v>5.875</v>
      </c>
      <c r="W20" s="1">
        <f t="shared" si="5"/>
        <v>2.5625</v>
      </c>
      <c r="X20" s="1">
        <f t="shared" si="5"/>
        <v>5.4375</v>
      </c>
      <c r="Y20" s="6"/>
      <c r="Z20" s="15">
        <f>AVERAGE(Z4:Z19)</f>
        <v>13.726666666666667</v>
      </c>
      <c r="AA20" s="15">
        <f>AVERAGE(AA4:AA19)</f>
        <v>13.726666666666667</v>
      </c>
      <c r="AB20" s="15">
        <f>AVERAGE(AB4:AB19)</f>
        <v>14.026666666666667</v>
      </c>
      <c r="AC20" s="48"/>
      <c r="AD20" s="48"/>
    </row>
    <row r="21" spans="1:30" ht="22.5" customHeight="1">
      <c r="B21" s="12" t="s">
        <v>9</v>
      </c>
      <c r="C21" s="1">
        <f>STDEV(C4:C19)</f>
        <v>0.49053542175871462</v>
      </c>
      <c r="D21" s="1">
        <f t="shared" ref="D21:M21" si="6">STDEV(D4:D19)</f>
        <v>0.5</v>
      </c>
      <c r="E21" s="1">
        <f t="shared" si="6"/>
        <v>0.5</v>
      </c>
      <c r="F21" s="1">
        <f t="shared" si="6"/>
        <v>1.0949695581765428</v>
      </c>
      <c r="G21" s="1">
        <f t="shared" si="6"/>
        <v>2.0204681800678443</v>
      </c>
      <c r="H21" s="1">
        <f t="shared" si="6"/>
        <v>0.52341029158140684</v>
      </c>
      <c r="I21" s="1">
        <f t="shared" si="6"/>
        <v>0.32755406678389243</v>
      </c>
      <c r="J21" s="1">
        <f t="shared" si="6"/>
        <v>0.35939764421413045</v>
      </c>
      <c r="K21" s="1">
        <f t="shared" si="6"/>
        <v>2.4528894525980305</v>
      </c>
      <c r="L21" s="1">
        <f t="shared" si="6"/>
        <v>0.25</v>
      </c>
      <c r="M21" s="1">
        <f t="shared" si="6"/>
        <v>0.79320026895271956</v>
      </c>
      <c r="N21" s="14"/>
      <c r="O21" s="1"/>
      <c r="P21" s="1">
        <f>STDEV(P4:P19)</f>
        <v>1.8439088914585775</v>
      </c>
      <c r="Q21" s="1">
        <f t="shared" ref="Q21:X21" si="7">STDEV(Q4:Q19)</f>
        <v>3.6371921404658658</v>
      </c>
      <c r="R21" s="1">
        <f t="shared" si="7"/>
        <v>3.8160843806184368</v>
      </c>
      <c r="S21" s="1">
        <f t="shared" si="7"/>
        <v>3.1622776601683795</v>
      </c>
      <c r="T21" s="1">
        <f t="shared" si="7"/>
        <v>3.5490609086536304</v>
      </c>
      <c r="U21" s="1">
        <f t="shared" si="7"/>
        <v>3.6514837167011076</v>
      </c>
      <c r="V21" s="1">
        <f t="shared" si="7"/>
        <v>3.6855573979159968</v>
      </c>
      <c r="W21" s="1">
        <f t="shared" si="7"/>
        <v>2.6575364531836625</v>
      </c>
      <c r="X21" s="1">
        <f t="shared" si="7"/>
        <v>3.4247870980057527</v>
      </c>
      <c r="Y21" s="6"/>
      <c r="Z21" s="15">
        <f>STDEV(Z4:Z19)</f>
        <v>1.8049403103176178</v>
      </c>
      <c r="AA21" s="15">
        <f>STDEV(AA4:AA19)</f>
        <v>1.8049403103176178</v>
      </c>
      <c r="AB21" s="15">
        <f>STDEV(AB4:AB19)</f>
        <v>1.8049403103176358</v>
      </c>
      <c r="AC21" s="48"/>
      <c r="AD21" s="48"/>
    </row>
    <row r="22" spans="1:30">
      <c r="B22" s="58" t="s">
        <v>23</v>
      </c>
      <c r="C22" s="58"/>
      <c r="D22" s="58"/>
      <c r="E22" s="58"/>
      <c r="F22" s="58"/>
      <c r="G22" s="58"/>
      <c r="H22" s="58"/>
      <c r="I22" s="58"/>
      <c r="J22" s="58"/>
      <c r="K22" s="58"/>
      <c r="L22" s="58"/>
      <c r="M22" s="58"/>
      <c r="N22" s="58"/>
      <c r="O22" s="58"/>
      <c r="P22" s="58"/>
      <c r="Q22" s="58"/>
      <c r="R22" s="58"/>
      <c r="S22" s="58"/>
      <c r="T22" s="58"/>
      <c r="U22" s="58"/>
      <c r="V22" s="58"/>
      <c r="W22" s="58"/>
      <c r="X22" s="58"/>
      <c r="Y22" s="58"/>
      <c r="Z22" s="59"/>
      <c r="AA22" s="59"/>
      <c r="AB22" s="22"/>
    </row>
    <row r="23" spans="1:30">
      <c r="B23" s="58"/>
      <c r="C23" s="58"/>
      <c r="D23" s="58"/>
      <c r="E23" s="58"/>
      <c r="F23" s="58"/>
      <c r="G23" s="58"/>
      <c r="H23" s="58"/>
      <c r="I23" s="58"/>
      <c r="J23" s="58"/>
      <c r="K23" s="58"/>
      <c r="L23" s="58"/>
      <c r="M23" s="58"/>
      <c r="N23" s="58"/>
      <c r="O23" s="58"/>
      <c r="P23" s="58"/>
      <c r="Q23" s="58"/>
      <c r="R23" s="58"/>
      <c r="S23" s="58"/>
      <c r="T23" s="58"/>
      <c r="U23" s="58"/>
      <c r="V23" s="58"/>
      <c r="W23" s="58"/>
      <c r="X23" s="58"/>
      <c r="Y23" s="58"/>
      <c r="Z23" s="59"/>
      <c r="AA23" s="59"/>
      <c r="AB23" s="22"/>
    </row>
    <row r="24" spans="1:30">
      <c r="B24" s="58"/>
      <c r="C24" s="58"/>
      <c r="D24" s="58"/>
      <c r="E24" s="58"/>
      <c r="F24" s="58"/>
      <c r="G24" s="58"/>
      <c r="H24" s="58"/>
      <c r="I24" s="58"/>
      <c r="J24" s="58"/>
      <c r="K24" s="58"/>
      <c r="L24" s="58"/>
      <c r="M24" s="58"/>
      <c r="N24" s="58"/>
      <c r="O24" s="58"/>
      <c r="P24" s="58"/>
      <c r="Q24" s="58"/>
      <c r="R24" s="58"/>
      <c r="S24" s="58"/>
      <c r="T24" s="58"/>
      <c r="U24" s="58"/>
      <c r="V24" s="58"/>
      <c r="W24" s="58"/>
      <c r="X24" s="58"/>
      <c r="Y24" s="58"/>
      <c r="Z24" s="59"/>
      <c r="AA24" s="59"/>
      <c r="AB24" s="22"/>
    </row>
    <row r="25" spans="1:30">
      <c r="B25" s="58"/>
      <c r="C25" s="58"/>
      <c r="D25" s="58"/>
      <c r="E25" s="58"/>
      <c r="F25" s="58"/>
      <c r="G25" s="58"/>
      <c r="H25" s="58"/>
      <c r="I25" s="58"/>
      <c r="J25" s="58"/>
      <c r="K25" s="58"/>
      <c r="L25" s="58"/>
      <c r="M25" s="58"/>
      <c r="N25" s="58"/>
      <c r="O25" s="58"/>
      <c r="P25" s="58"/>
      <c r="Q25" s="58"/>
      <c r="R25" s="58"/>
      <c r="S25" s="58"/>
      <c r="T25" s="58"/>
      <c r="U25" s="58"/>
      <c r="V25" s="58"/>
      <c r="W25" s="58"/>
      <c r="X25" s="58"/>
      <c r="Y25" s="58"/>
      <c r="Z25" s="59"/>
      <c r="AA25" s="59"/>
      <c r="AB25" s="22"/>
    </row>
    <row r="26" spans="1:30">
      <c r="B26" s="58"/>
      <c r="C26" s="58"/>
      <c r="D26" s="58"/>
      <c r="E26" s="58"/>
      <c r="F26" s="58"/>
      <c r="G26" s="58"/>
      <c r="H26" s="58"/>
      <c r="I26" s="58"/>
      <c r="J26" s="58"/>
      <c r="K26" s="58"/>
      <c r="L26" s="58"/>
      <c r="M26" s="58"/>
      <c r="N26" s="58"/>
      <c r="O26" s="58"/>
      <c r="P26" s="58"/>
      <c r="Q26" s="58"/>
      <c r="R26" s="58"/>
      <c r="S26" s="58"/>
      <c r="T26" s="58"/>
      <c r="U26" s="58"/>
      <c r="V26" s="58"/>
      <c r="W26" s="58"/>
      <c r="X26" s="58"/>
      <c r="Y26" s="58"/>
      <c r="Z26" s="59"/>
      <c r="AA26" s="59"/>
      <c r="AB26" s="22"/>
    </row>
    <row r="27" spans="1:30">
      <c r="B27" s="58"/>
      <c r="C27" s="58"/>
      <c r="D27" s="58"/>
      <c r="E27" s="58"/>
      <c r="F27" s="58"/>
      <c r="G27" s="58"/>
      <c r="H27" s="58"/>
      <c r="I27" s="58"/>
      <c r="J27" s="58"/>
      <c r="K27" s="58"/>
      <c r="L27" s="58"/>
      <c r="M27" s="58"/>
      <c r="N27" s="58"/>
      <c r="O27" s="58"/>
      <c r="P27" s="58"/>
      <c r="Q27" s="58"/>
      <c r="R27" s="58"/>
      <c r="S27" s="58"/>
      <c r="T27" s="58"/>
      <c r="U27" s="58"/>
      <c r="V27" s="58"/>
      <c r="W27" s="58"/>
      <c r="X27" s="58"/>
      <c r="Y27" s="58"/>
      <c r="Z27" s="59"/>
      <c r="AA27" s="59"/>
      <c r="AB27" s="22"/>
    </row>
    <row r="28" spans="1:30">
      <c r="B28" s="58"/>
      <c r="C28" s="58"/>
      <c r="D28" s="58"/>
      <c r="E28" s="58"/>
      <c r="F28" s="58"/>
      <c r="G28" s="58"/>
      <c r="H28" s="58"/>
      <c r="I28" s="58"/>
      <c r="J28" s="58"/>
      <c r="K28" s="58"/>
      <c r="L28" s="58"/>
      <c r="M28" s="58"/>
      <c r="N28" s="58"/>
      <c r="O28" s="58"/>
      <c r="P28" s="58"/>
      <c r="Q28" s="58"/>
      <c r="R28" s="58"/>
      <c r="S28" s="58"/>
      <c r="T28" s="58"/>
      <c r="U28" s="58"/>
      <c r="V28" s="58"/>
      <c r="W28" s="58"/>
      <c r="X28" s="58"/>
      <c r="Y28" s="58"/>
      <c r="Z28" s="59"/>
      <c r="AA28" s="59"/>
      <c r="AB28" s="22"/>
    </row>
    <row r="29" spans="1:30">
      <c r="B29" s="58"/>
      <c r="C29" s="58"/>
      <c r="D29" s="58"/>
      <c r="E29" s="58"/>
      <c r="F29" s="58"/>
      <c r="G29" s="58"/>
      <c r="H29" s="58"/>
      <c r="I29" s="58"/>
      <c r="J29" s="58"/>
      <c r="K29" s="58"/>
      <c r="L29" s="58"/>
      <c r="M29" s="58"/>
      <c r="N29" s="58"/>
      <c r="O29" s="58"/>
      <c r="P29" s="58"/>
      <c r="Q29" s="58"/>
      <c r="R29" s="58"/>
      <c r="S29" s="58"/>
      <c r="T29" s="58"/>
      <c r="U29" s="58"/>
      <c r="V29" s="58"/>
      <c r="W29" s="58"/>
      <c r="X29" s="58"/>
      <c r="Y29" s="58"/>
      <c r="Z29" s="59"/>
      <c r="AA29" s="59"/>
      <c r="AB29" s="22"/>
    </row>
    <row r="30" spans="1:30">
      <c r="B30" s="58"/>
      <c r="C30" s="58"/>
      <c r="D30" s="58"/>
      <c r="E30" s="58"/>
      <c r="F30" s="58"/>
      <c r="G30" s="58"/>
      <c r="H30" s="58"/>
      <c r="I30" s="58"/>
      <c r="J30" s="58"/>
      <c r="K30" s="58"/>
      <c r="L30" s="58"/>
      <c r="M30" s="58"/>
      <c r="N30" s="58"/>
      <c r="O30" s="58"/>
      <c r="P30" s="58"/>
      <c r="Q30" s="58"/>
      <c r="R30" s="58"/>
      <c r="S30" s="58"/>
      <c r="T30" s="58"/>
      <c r="U30" s="58"/>
      <c r="V30" s="58"/>
      <c r="W30" s="58"/>
      <c r="X30" s="58"/>
      <c r="Y30" s="58"/>
      <c r="Z30" s="59"/>
      <c r="AA30" s="59"/>
      <c r="AB30" s="22"/>
    </row>
  </sheetData>
  <mergeCells count="3">
    <mergeCell ref="C1:M1"/>
    <mergeCell ref="O1:X1"/>
    <mergeCell ref="B22:AA30"/>
  </mergeCells>
  <phoneticPr fontId="4" type="noConversion"/>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AE49"/>
  <sheetViews>
    <sheetView topLeftCell="A10" zoomScaleNormal="100" workbookViewId="0">
      <selection activeCell="B21" sqref="B21"/>
    </sheetView>
  </sheetViews>
  <sheetFormatPr defaultRowHeight="15"/>
  <cols>
    <col min="1" max="1" width="3.7109375" style="3" customWidth="1"/>
    <col min="2" max="2" width="12.28515625" style="3" customWidth="1"/>
    <col min="3" max="13" width="4.28515625" style="3" customWidth="1"/>
    <col min="14" max="14" width="1.140625" style="3" customWidth="1"/>
    <col min="15" max="15" width="2.7109375" style="3" customWidth="1"/>
    <col min="16" max="24" width="4.28515625" style="3" customWidth="1"/>
    <col min="25" max="25" width="3.7109375" style="3" customWidth="1"/>
    <col min="26" max="27" width="5.7109375" style="45" customWidth="1"/>
    <col min="28" max="28" width="9.7109375" style="18" customWidth="1"/>
    <col min="29" max="29" width="3" style="2" customWidth="1"/>
    <col min="30" max="30" width="4" style="2" customWidth="1"/>
    <col min="31" max="16384" width="9.140625" style="2"/>
  </cols>
  <sheetData>
    <row r="1" spans="1:30" ht="22.5" customHeight="1">
      <c r="A1" s="6"/>
      <c r="B1" s="6"/>
      <c r="C1" s="57" t="s">
        <v>15</v>
      </c>
      <c r="D1" s="57"/>
      <c r="E1" s="57"/>
      <c r="F1" s="57"/>
      <c r="G1" s="57"/>
      <c r="H1" s="57"/>
      <c r="I1" s="57"/>
      <c r="J1" s="57"/>
      <c r="K1" s="57"/>
      <c r="L1" s="57"/>
      <c r="M1" s="57"/>
      <c r="N1" s="10"/>
      <c r="O1" s="57" t="s">
        <v>16</v>
      </c>
      <c r="P1" s="57"/>
      <c r="Q1" s="57"/>
      <c r="R1" s="57"/>
      <c r="S1" s="57"/>
      <c r="T1" s="57"/>
      <c r="U1" s="57"/>
      <c r="V1" s="57"/>
      <c r="W1" s="57"/>
      <c r="X1" s="57"/>
      <c r="Y1" s="6"/>
      <c r="Z1" s="46"/>
      <c r="AA1" s="26" t="s">
        <v>29</v>
      </c>
      <c r="AB1" s="27">
        <f>14-Z35</f>
        <v>-0.93333333333333535</v>
      </c>
    </row>
    <row r="2" spans="1:30" ht="22.5" customHeight="1">
      <c r="A2" s="6"/>
      <c r="B2" s="20" t="s">
        <v>32</v>
      </c>
      <c r="C2" s="12" t="s">
        <v>0</v>
      </c>
      <c r="D2" s="12" t="s">
        <v>1</v>
      </c>
      <c r="E2" s="12" t="s">
        <v>2</v>
      </c>
      <c r="F2" s="12" t="s">
        <v>3</v>
      </c>
      <c r="G2" s="12" t="s">
        <v>4</v>
      </c>
      <c r="H2" s="12" t="s">
        <v>5</v>
      </c>
      <c r="I2" s="12" t="s">
        <v>10</v>
      </c>
      <c r="J2" s="12" t="s">
        <v>7</v>
      </c>
      <c r="K2" s="12" t="s">
        <v>6</v>
      </c>
      <c r="L2" s="12" t="s">
        <v>12</v>
      </c>
      <c r="M2" s="12" t="s">
        <v>11</v>
      </c>
      <c r="N2" s="10"/>
      <c r="O2" s="12"/>
      <c r="P2" s="12" t="s">
        <v>1</v>
      </c>
      <c r="Q2" s="12" t="s">
        <v>2</v>
      </c>
      <c r="R2" s="12" t="s">
        <v>3</v>
      </c>
      <c r="S2" s="12" t="s">
        <v>4</v>
      </c>
      <c r="T2" s="12" t="s">
        <v>5</v>
      </c>
      <c r="U2" s="12" t="s">
        <v>10</v>
      </c>
      <c r="V2" s="12" t="s">
        <v>7</v>
      </c>
      <c r="W2" s="12" t="s">
        <v>6</v>
      </c>
      <c r="X2" s="12" t="s">
        <v>12</v>
      </c>
      <c r="Y2" s="6"/>
      <c r="Z2" s="17" t="s">
        <v>20</v>
      </c>
      <c r="AA2" s="17" t="s">
        <v>20</v>
      </c>
    </row>
    <row r="3" spans="1:30" ht="22.5" customHeight="1">
      <c r="A3" s="5"/>
      <c r="B3" s="7" t="s">
        <v>14</v>
      </c>
      <c r="C3" s="8">
        <v>2</v>
      </c>
      <c r="D3" s="8">
        <v>3</v>
      </c>
      <c r="E3" s="8">
        <v>4</v>
      </c>
      <c r="F3" s="8">
        <v>5</v>
      </c>
      <c r="G3" s="8">
        <v>6</v>
      </c>
      <c r="H3" s="8">
        <v>7</v>
      </c>
      <c r="I3" s="8">
        <v>8</v>
      </c>
      <c r="J3" s="8">
        <v>9</v>
      </c>
      <c r="K3" s="8">
        <v>10</v>
      </c>
      <c r="L3" s="8">
        <v>11</v>
      </c>
      <c r="M3" s="8">
        <v>12</v>
      </c>
      <c r="N3" s="10"/>
      <c r="O3" s="8">
        <v>2</v>
      </c>
      <c r="P3" s="8">
        <v>3</v>
      </c>
      <c r="Q3" s="8">
        <v>4</v>
      </c>
      <c r="R3" s="8">
        <v>5</v>
      </c>
      <c r="S3" s="8">
        <v>6</v>
      </c>
      <c r="T3" s="8">
        <v>7</v>
      </c>
      <c r="U3" s="8">
        <v>8</v>
      </c>
      <c r="V3" s="8">
        <v>9</v>
      </c>
      <c r="W3" s="8">
        <v>10</v>
      </c>
      <c r="X3" s="8">
        <v>11</v>
      </c>
      <c r="Y3" s="5"/>
      <c r="Z3" s="15" t="s">
        <v>17</v>
      </c>
      <c r="AA3" s="15" t="s">
        <v>18</v>
      </c>
      <c r="AB3" s="17" t="s">
        <v>21</v>
      </c>
    </row>
    <row r="4" spans="1:30" ht="22.5" customHeight="1">
      <c r="A4" s="13">
        <v>1</v>
      </c>
      <c r="B4" s="43">
        <v>201415140</v>
      </c>
      <c r="C4" s="4">
        <v>9.5399999999999991</v>
      </c>
      <c r="D4" s="4">
        <v>7</v>
      </c>
      <c r="E4" s="29">
        <v>0</v>
      </c>
      <c r="F4" s="4">
        <v>9</v>
      </c>
      <c r="G4" s="29">
        <v>0</v>
      </c>
      <c r="H4" s="29"/>
      <c r="I4" s="29"/>
      <c r="J4" s="29"/>
      <c r="K4" s="4"/>
      <c r="L4" s="4"/>
      <c r="M4" s="4"/>
      <c r="N4" s="10"/>
      <c r="O4" s="11"/>
      <c r="P4" s="4">
        <v>3</v>
      </c>
      <c r="Q4" s="29">
        <v>0</v>
      </c>
      <c r="R4" s="29">
        <v>0</v>
      </c>
      <c r="S4" s="29">
        <v>0</v>
      </c>
      <c r="T4" s="29">
        <v>0</v>
      </c>
      <c r="U4" s="29"/>
      <c r="V4" s="29"/>
      <c r="W4" s="29"/>
      <c r="X4" s="4"/>
      <c r="Y4" s="9">
        <v>1</v>
      </c>
      <c r="Z4" s="4"/>
      <c r="AA4" s="19"/>
      <c r="AB4" s="19"/>
      <c r="AD4" s="50" t="s">
        <v>13</v>
      </c>
    </row>
    <row r="5" spans="1:30" ht="22.5" customHeight="1">
      <c r="A5" s="13">
        <v>2</v>
      </c>
      <c r="B5" s="31">
        <v>201428580</v>
      </c>
      <c r="C5" s="32">
        <v>8</v>
      </c>
      <c r="D5" s="32">
        <v>8.5</v>
      </c>
      <c r="E5" s="32">
        <v>10</v>
      </c>
      <c r="F5" s="32">
        <v>7</v>
      </c>
      <c r="G5" s="32">
        <v>8</v>
      </c>
      <c r="H5" s="32">
        <v>7</v>
      </c>
      <c r="I5" s="32">
        <v>9</v>
      </c>
      <c r="J5" s="32">
        <v>8.5</v>
      </c>
      <c r="K5" s="32">
        <v>8</v>
      </c>
      <c r="L5" s="32">
        <v>8</v>
      </c>
      <c r="M5" s="32">
        <v>8.5</v>
      </c>
      <c r="N5" s="10"/>
      <c r="O5" s="33"/>
      <c r="P5" s="32">
        <v>2</v>
      </c>
      <c r="Q5" s="32">
        <v>10</v>
      </c>
      <c r="R5" s="32">
        <v>7</v>
      </c>
      <c r="S5" s="32">
        <v>0</v>
      </c>
      <c r="T5" s="32">
        <v>2</v>
      </c>
      <c r="U5" s="32">
        <v>5</v>
      </c>
      <c r="V5" s="32">
        <v>7</v>
      </c>
      <c r="W5" s="32">
        <v>10</v>
      </c>
      <c r="X5" s="32">
        <v>10</v>
      </c>
      <c r="Y5" s="9">
        <v>2</v>
      </c>
      <c r="Z5" s="24">
        <f t="shared" ref="Z5:Z19" si="0">ROUND(AVERAGE(C5:M5)+AVERAGE(P5:X5),1)</f>
        <v>14.1</v>
      </c>
      <c r="AA5" s="24">
        <f t="shared" ref="AA5:AA19" si="1">ROUND((SUM(C5:M5)*10/110)+(SUM(P5:X5)*10/90),1)</f>
        <v>14.1</v>
      </c>
      <c r="AB5" s="24">
        <f t="shared" ref="AB5:AB19" si="2">ROUND((Z5+AB$1),1)</f>
        <v>13.2</v>
      </c>
      <c r="AC5" s="40"/>
    </row>
    <row r="6" spans="1:30" ht="22.5" customHeight="1">
      <c r="A6" s="13">
        <v>3</v>
      </c>
      <c r="B6" s="28">
        <v>201434980</v>
      </c>
      <c r="C6" s="4">
        <v>8</v>
      </c>
      <c r="D6" s="4">
        <v>7.5</v>
      </c>
      <c r="E6" s="4">
        <v>10</v>
      </c>
      <c r="F6" s="4">
        <v>7.5</v>
      </c>
      <c r="G6" s="29">
        <v>0</v>
      </c>
      <c r="H6" s="4">
        <v>6</v>
      </c>
      <c r="I6" s="4">
        <v>9.5</v>
      </c>
      <c r="J6" s="4">
        <v>9.5</v>
      </c>
      <c r="K6" s="4">
        <v>8</v>
      </c>
      <c r="L6" s="4">
        <v>9</v>
      </c>
      <c r="M6" s="4">
        <v>9</v>
      </c>
      <c r="N6" s="10"/>
      <c r="O6" s="11"/>
      <c r="P6" s="4">
        <v>5</v>
      </c>
      <c r="Q6" s="4">
        <v>5</v>
      </c>
      <c r="R6" s="4">
        <v>7</v>
      </c>
      <c r="S6" s="29">
        <v>0</v>
      </c>
      <c r="T6" s="4">
        <v>10</v>
      </c>
      <c r="U6" s="4">
        <v>10</v>
      </c>
      <c r="V6" s="4">
        <v>3</v>
      </c>
      <c r="W6" s="4">
        <v>10</v>
      </c>
      <c r="X6" s="4">
        <v>10</v>
      </c>
      <c r="Y6" s="9">
        <v>3</v>
      </c>
      <c r="Z6" s="4">
        <f t="shared" si="0"/>
        <v>14.3</v>
      </c>
      <c r="AA6" s="19">
        <f t="shared" si="1"/>
        <v>14.3</v>
      </c>
      <c r="AB6" s="19">
        <f t="shared" si="2"/>
        <v>13.4</v>
      </c>
      <c r="AC6" s="40"/>
    </row>
    <row r="7" spans="1:30" ht="22.5" customHeight="1">
      <c r="A7" s="13">
        <v>4</v>
      </c>
      <c r="B7" s="31">
        <v>201446480</v>
      </c>
      <c r="C7" s="32">
        <v>9.5</v>
      </c>
      <c r="D7" s="32">
        <v>8.5</v>
      </c>
      <c r="E7" s="32">
        <v>10</v>
      </c>
      <c r="F7" s="32">
        <v>8</v>
      </c>
      <c r="G7" s="32">
        <v>7.5</v>
      </c>
      <c r="H7" s="32">
        <v>7</v>
      </c>
      <c r="I7" s="32">
        <v>9.5</v>
      </c>
      <c r="J7" s="32">
        <v>9.5</v>
      </c>
      <c r="K7" s="32">
        <v>8</v>
      </c>
      <c r="L7" s="32">
        <v>9</v>
      </c>
      <c r="M7" s="29">
        <v>0</v>
      </c>
      <c r="N7" s="10"/>
      <c r="O7" s="33"/>
      <c r="P7" s="32">
        <v>1</v>
      </c>
      <c r="Q7" s="32">
        <v>5</v>
      </c>
      <c r="R7" s="32">
        <v>10</v>
      </c>
      <c r="S7" s="32">
        <v>0</v>
      </c>
      <c r="T7" s="32">
        <v>3</v>
      </c>
      <c r="U7" s="32">
        <v>5</v>
      </c>
      <c r="V7" s="32">
        <v>10</v>
      </c>
      <c r="W7" s="32">
        <v>5</v>
      </c>
      <c r="X7" s="32">
        <v>5</v>
      </c>
      <c r="Y7" s="9">
        <v>4</v>
      </c>
      <c r="Z7" s="24">
        <f t="shared" si="0"/>
        <v>12.8</v>
      </c>
      <c r="AA7" s="24">
        <f t="shared" si="1"/>
        <v>12.8</v>
      </c>
      <c r="AB7" s="24">
        <f t="shared" si="2"/>
        <v>11.9</v>
      </c>
    </row>
    <row r="8" spans="1:30" ht="22.5" customHeight="1">
      <c r="A8" s="13">
        <v>5</v>
      </c>
      <c r="B8" s="28">
        <v>201447100</v>
      </c>
      <c r="C8" s="4">
        <v>9</v>
      </c>
      <c r="D8" s="4">
        <v>7</v>
      </c>
      <c r="E8" s="4">
        <v>9</v>
      </c>
      <c r="F8" s="4">
        <v>8</v>
      </c>
      <c r="G8" s="4">
        <v>7.5</v>
      </c>
      <c r="H8" s="4">
        <v>7.5</v>
      </c>
      <c r="I8" s="4">
        <v>9</v>
      </c>
      <c r="J8" s="36" t="s">
        <v>24</v>
      </c>
      <c r="K8" s="4">
        <v>8.5</v>
      </c>
      <c r="L8" s="4">
        <v>8</v>
      </c>
      <c r="M8" s="4">
        <v>9</v>
      </c>
      <c r="N8" s="10"/>
      <c r="O8" s="11"/>
      <c r="P8" s="4">
        <v>1</v>
      </c>
      <c r="Q8" s="4">
        <v>10</v>
      </c>
      <c r="R8" s="4">
        <v>7</v>
      </c>
      <c r="S8" s="4">
        <v>0</v>
      </c>
      <c r="T8" s="4">
        <v>0</v>
      </c>
      <c r="U8" s="4">
        <v>5</v>
      </c>
      <c r="V8" s="36" t="s">
        <v>24</v>
      </c>
      <c r="W8" s="4">
        <v>10</v>
      </c>
      <c r="X8" s="4">
        <v>5</v>
      </c>
      <c r="Y8" s="9">
        <v>5</v>
      </c>
      <c r="Z8" s="4">
        <f t="shared" si="0"/>
        <v>13</v>
      </c>
      <c r="AA8" s="19">
        <f>ROUND((SUM(C8:M8)*10/100)+(SUM(P8:X8)*10/80),1)</f>
        <v>13</v>
      </c>
      <c r="AB8" s="19">
        <f t="shared" si="2"/>
        <v>12.1</v>
      </c>
      <c r="AC8" s="40"/>
    </row>
    <row r="9" spans="1:30" ht="22.5" customHeight="1">
      <c r="A9" s="13">
        <v>6</v>
      </c>
      <c r="B9" s="31">
        <v>201461620</v>
      </c>
      <c r="C9" s="32">
        <v>7.5</v>
      </c>
      <c r="D9" s="32">
        <v>8</v>
      </c>
      <c r="E9" s="29">
        <v>0</v>
      </c>
      <c r="F9" s="29">
        <v>0</v>
      </c>
      <c r="G9" s="32">
        <v>5</v>
      </c>
      <c r="H9" s="32">
        <v>6.5</v>
      </c>
      <c r="I9" s="32">
        <v>8.5</v>
      </c>
      <c r="J9" s="32">
        <v>9.5</v>
      </c>
      <c r="K9" s="32">
        <v>8.5</v>
      </c>
      <c r="L9" s="32">
        <v>8</v>
      </c>
      <c r="M9" s="32">
        <v>9</v>
      </c>
      <c r="N9" s="10"/>
      <c r="O9" s="33"/>
      <c r="P9" s="32">
        <v>4</v>
      </c>
      <c r="Q9" s="29">
        <v>0</v>
      </c>
      <c r="R9" s="29">
        <v>0</v>
      </c>
      <c r="S9" s="32">
        <v>0</v>
      </c>
      <c r="T9" s="32">
        <v>0</v>
      </c>
      <c r="U9" s="32">
        <v>7</v>
      </c>
      <c r="V9" s="32">
        <v>9</v>
      </c>
      <c r="W9" s="32">
        <v>10</v>
      </c>
      <c r="X9" s="32">
        <v>10</v>
      </c>
      <c r="Y9" s="9">
        <v>6</v>
      </c>
      <c r="Z9" s="24">
        <f t="shared" si="0"/>
        <v>10.9</v>
      </c>
      <c r="AA9" s="24">
        <f t="shared" si="1"/>
        <v>10.9</v>
      </c>
      <c r="AB9" s="24">
        <f t="shared" si="2"/>
        <v>10</v>
      </c>
      <c r="AC9" s="40"/>
    </row>
    <row r="10" spans="1:30" ht="22.5" customHeight="1">
      <c r="A10" s="13">
        <v>7</v>
      </c>
      <c r="B10" s="28">
        <v>201464120</v>
      </c>
      <c r="C10" s="4">
        <v>9</v>
      </c>
      <c r="D10" s="4">
        <v>8.5</v>
      </c>
      <c r="E10" s="4">
        <v>10</v>
      </c>
      <c r="F10" s="4">
        <v>7.5</v>
      </c>
      <c r="G10" s="4">
        <v>6</v>
      </c>
      <c r="H10" s="4">
        <v>7.5</v>
      </c>
      <c r="I10" s="4">
        <v>9</v>
      </c>
      <c r="J10" s="4">
        <v>9</v>
      </c>
      <c r="K10" s="4">
        <v>9</v>
      </c>
      <c r="L10" s="4">
        <v>8.5</v>
      </c>
      <c r="M10" s="4">
        <v>9</v>
      </c>
      <c r="N10" s="10"/>
      <c r="O10" s="11"/>
      <c r="P10" s="4">
        <v>4</v>
      </c>
      <c r="Q10" s="4">
        <v>5</v>
      </c>
      <c r="R10" s="4">
        <v>10</v>
      </c>
      <c r="S10" s="4">
        <v>0</v>
      </c>
      <c r="T10" s="4">
        <v>0</v>
      </c>
      <c r="U10" s="4">
        <v>10</v>
      </c>
      <c r="V10" s="4">
        <v>5</v>
      </c>
      <c r="W10" s="4">
        <v>7</v>
      </c>
      <c r="X10" s="4">
        <v>10</v>
      </c>
      <c r="Y10" s="9">
        <v>7</v>
      </c>
      <c r="Z10" s="25">
        <f t="shared" ref="Z10" si="3">ROUND(AVERAGE(C10:M10)+AVERAGE(P10:X10),1)</f>
        <v>14.1</v>
      </c>
      <c r="AA10" s="25">
        <f t="shared" ref="AA10" si="4">ROUND((SUM(C10:M10)*10/110)+(SUM(P10:X10)*10/90),1)</f>
        <v>14.1</v>
      </c>
      <c r="AB10" s="25">
        <f t="shared" si="2"/>
        <v>13.2</v>
      </c>
      <c r="AC10" s="40"/>
    </row>
    <row r="11" spans="1:30" ht="22.5" customHeight="1">
      <c r="A11" s="13">
        <v>8</v>
      </c>
      <c r="B11" s="31">
        <v>201464140</v>
      </c>
      <c r="C11" s="32">
        <v>7</v>
      </c>
      <c r="D11" s="32">
        <v>7</v>
      </c>
      <c r="E11" s="32">
        <v>10</v>
      </c>
      <c r="F11" s="32">
        <v>6.5</v>
      </c>
      <c r="G11" s="32">
        <v>7</v>
      </c>
      <c r="H11" s="32">
        <v>7</v>
      </c>
      <c r="I11" s="32">
        <v>9</v>
      </c>
      <c r="J11" s="32">
        <v>9</v>
      </c>
      <c r="K11" s="32">
        <v>9</v>
      </c>
      <c r="L11" s="32">
        <v>8</v>
      </c>
      <c r="M11" s="32">
        <v>9</v>
      </c>
      <c r="N11" s="10"/>
      <c r="O11" s="33"/>
      <c r="P11" s="32">
        <v>4</v>
      </c>
      <c r="Q11" s="32">
        <v>0</v>
      </c>
      <c r="R11" s="32">
        <v>10</v>
      </c>
      <c r="S11" s="32">
        <v>10</v>
      </c>
      <c r="T11" s="32">
        <v>3</v>
      </c>
      <c r="U11" s="32">
        <v>5</v>
      </c>
      <c r="V11" s="32">
        <v>7</v>
      </c>
      <c r="W11" s="32">
        <v>6</v>
      </c>
      <c r="X11" s="32">
        <v>5</v>
      </c>
      <c r="Y11" s="9">
        <v>8</v>
      </c>
      <c r="Z11" s="24">
        <f t="shared" si="0"/>
        <v>13.6</v>
      </c>
      <c r="AA11" s="24">
        <f t="shared" si="1"/>
        <v>13.6</v>
      </c>
      <c r="AB11" s="24">
        <f t="shared" si="2"/>
        <v>12.7</v>
      </c>
      <c r="AC11" s="40"/>
    </row>
    <row r="12" spans="1:30" ht="22.5" customHeight="1">
      <c r="A12" s="13">
        <v>9</v>
      </c>
      <c r="B12" s="28">
        <v>201503850</v>
      </c>
      <c r="C12" s="4">
        <v>9.5</v>
      </c>
      <c r="D12" s="4">
        <v>9.5</v>
      </c>
      <c r="E12" s="4">
        <v>10</v>
      </c>
      <c r="F12" s="4">
        <v>10</v>
      </c>
      <c r="G12" s="4">
        <v>8</v>
      </c>
      <c r="H12" s="4">
        <v>8.5</v>
      </c>
      <c r="I12" s="4">
        <v>9.5</v>
      </c>
      <c r="J12" s="4">
        <v>9.5</v>
      </c>
      <c r="K12" s="4">
        <v>9.5</v>
      </c>
      <c r="L12" s="42">
        <v>10</v>
      </c>
      <c r="M12" s="4">
        <v>10</v>
      </c>
      <c r="N12" s="10"/>
      <c r="O12" s="11"/>
      <c r="P12" s="4">
        <v>7</v>
      </c>
      <c r="Q12" s="4">
        <v>5</v>
      </c>
      <c r="R12" s="4">
        <v>10</v>
      </c>
      <c r="S12" s="4">
        <v>10</v>
      </c>
      <c r="T12" s="4">
        <v>10</v>
      </c>
      <c r="U12" s="4">
        <v>10</v>
      </c>
      <c r="V12" s="4">
        <v>10</v>
      </c>
      <c r="W12" s="4">
        <v>10</v>
      </c>
      <c r="X12" s="4">
        <v>10</v>
      </c>
      <c r="Y12" s="9">
        <v>9</v>
      </c>
      <c r="Z12" s="4">
        <f t="shared" si="0"/>
        <v>18.600000000000001</v>
      </c>
      <c r="AA12" s="19">
        <f t="shared" si="1"/>
        <v>18.600000000000001</v>
      </c>
      <c r="AB12" s="19">
        <f t="shared" si="2"/>
        <v>17.7</v>
      </c>
      <c r="AC12" s="40"/>
    </row>
    <row r="13" spans="1:30" ht="22.5" customHeight="1">
      <c r="A13" s="13">
        <v>10</v>
      </c>
      <c r="B13" s="31">
        <v>201504750</v>
      </c>
      <c r="C13" s="32">
        <v>9.5</v>
      </c>
      <c r="D13" s="32">
        <v>9</v>
      </c>
      <c r="E13" s="32">
        <v>10</v>
      </c>
      <c r="F13" s="32">
        <v>9.5</v>
      </c>
      <c r="G13" s="32">
        <v>9.5</v>
      </c>
      <c r="H13" s="32">
        <v>10</v>
      </c>
      <c r="I13" s="32">
        <v>9.5</v>
      </c>
      <c r="J13" s="29">
        <v>9.5</v>
      </c>
      <c r="K13" s="32">
        <v>9.5</v>
      </c>
      <c r="L13" s="32">
        <v>9</v>
      </c>
      <c r="M13" s="32">
        <v>10</v>
      </c>
      <c r="N13" s="10"/>
      <c r="O13" s="33"/>
      <c r="P13" s="32">
        <v>9</v>
      </c>
      <c r="Q13" s="32">
        <v>10</v>
      </c>
      <c r="R13" s="32">
        <v>10</v>
      </c>
      <c r="S13" s="32">
        <v>10</v>
      </c>
      <c r="T13" s="32">
        <v>10</v>
      </c>
      <c r="U13" s="32">
        <v>10</v>
      </c>
      <c r="V13" s="32">
        <v>9</v>
      </c>
      <c r="W13" s="32">
        <v>10</v>
      </c>
      <c r="X13" s="32">
        <v>10</v>
      </c>
      <c r="Y13" s="9">
        <v>10</v>
      </c>
      <c r="Z13" s="24">
        <f t="shared" si="0"/>
        <v>19.3</v>
      </c>
      <c r="AA13" s="24">
        <f t="shared" si="1"/>
        <v>19.3</v>
      </c>
      <c r="AB13" s="24">
        <f t="shared" si="2"/>
        <v>18.399999999999999</v>
      </c>
      <c r="AC13" s="40"/>
    </row>
    <row r="14" spans="1:30" ht="22.5" customHeight="1">
      <c r="A14" s="13">
        <v>11</v>
      </c>
      <c r="B14" s="28">
        <v>201510210</v>
      </c>
      <c r="C14" s="4">
        <v>7.5</v>
      </c>
      <c r="D14" s="4">
        <v>7</v>
      </c>
      <c r="E14" s="4">
        <v>9.5</v>
      </c>
      <c r="F14" s="4">
        <v>6.5</v>
      </c>
      <c r="G14" s="4">
        <v>7.5</v>
      </c>
      <c r="H14" s="4">
        <v>8.5</v>
      </c>
      <c r="I14" s="4">
        <v>9</v>
      </c>
      <c r="J14" s="4">
        <v>9.5</v>
      </c>
      <c r="K14" s="4">
        <v>9.5</v>
      </c>
      <c r="L14" s="4">
        <v>8.5</v>
      </c>
      <c r="M14" s="4">
        <v>10</v>
      </c>
      <c r="N14" s="10"/>
      <c r="O14" s="11"/>
      <c r="P14" s="4">
        <v>1</v>
      </c>
      <c r="Q14" s="4">
        <v>10</v>
      </c>
      <c r="R14" s="4">
        <v>10</v>
      </c>
      <c r="S14" s="4">
        <v>0</v>
      </c>
      <c r="T14" s="4">
        <v>7</v>
      </c>
      <c r="U14" s="4">
        <v>5</v>
      </c>
      <c r="V14" s="4">
        <v>9</v>
      </c>
      <c r="W14" s="4">
        <v>7</v>
      </c>
      <c r="X14" s="4">
        <v>10</v>
      </c>
      <c r="Y14" s="9">
        <v>11</v>
      </c>
      <c r="Z14" s="4">
        <f t="shared" si="0"/>
        <v>15</v>
      </c>
      <c r="AA14" s="19">
        <f t="shared" si="1"/>
        <v>15</v>
      </c>
      <c r="AB14" s="19">
        <f t="shared" si="2"/>
        <v>14.1</v>
      </c>
      <c r="AC14" s="40"/>
    </row>
    <row r="15" spans="1:30" ht="22.5" customHeight="1">
      <c r="A15" s="13">
        <v>12</v>
      </c>
      <c r="B15" s="31">
        <v>201512670</v>
      </c>
      <c r="C15" s="32">
        <v>9.5</v>
      </c>
      <c r="D15" s="32">
        <v>9</v>
      </c>
      <c r="E15" s="32">
        <v>10</v>
      </c>
      <c r="F15" s="32">
        <v>9</v>
      </c>
      <c r="G15" s="32">
        <v>9.5</v>
      </c>
      <c r="H15" s="32">
        <v>9</v>
      </c>
      <c r="I15" s="32">
        <v>8.5</v>
      </c>
      <c r="J15" s="32">
        <v>9.5</v>
      </c>
      <c r="K15" s="32">
        <v>9</v>
      </c>
      <c r="L15" s="32">
        <v>9</v>
      </c>
      <c r="M15" s="32">
        <v>8</v>
      </c>
      <c r="N15" s="10"/>
      <c r="O15" s="33"/>
      <c r="P15" s="32">
        <v>9</v>
      </c>
      <c r="Q15" s="32">
        <v>10</v>
      </c>
      <c r="R15" s="32">
        <v>10</v>
      </c>
      <c r="S15" s="32">
        <v>10</v>
      </c>
      <c r="T15" s="32">
        <v>10</v>
      </c>
      <c r="U15" s="32">
        <v>5</v>
      </c>
      <c r="V15" s="32">
        <v>10</v>
      </c>
      <c r="W15" s="32">
        <v>10</v>
      </c>
      <c r="X15" s="32">
        <v>10</v>
      </c>
      <c r="Y15" s="9">
        <v>12</v>
      </c>
      <c r="Z15" s="24">
        <f t="shared" si="0"/>
        <v>18.399999999999999</v>
      </c>
      <c r="AA15" s="24">
        <f t="shared" si="1"/>
        <v>18.399999999999999</v>
      </c>
      <c r="AB15" s="24">
        <f t="shared" si="2"/>
        <v>17.5</v>
      </c>
      <c r="AC15" s="40"/>
    </row>
    <row r="16" spans="1:30" ht="22.5" customHeight="1">
      <c r="A16" s="13">
        <v>13</v>
      </c>
      <c r="B16" s="28">
        <v>201513190</v>
      </c>
      <c r="C16" s="4">
        <v>9</v>
      </c>
      <c r="D16" s="4">
        <v>8</v>
      </c>
      <c r="E16" s="4">
        <v>10</v>
      </c>
      <c r="F16" s="4">
        <v>8.5</v>
      </c>
      <c r="G16" s="4">
        <v>9.5</v>
      </c>
      <c r="H16" s="4">
        <v>8.5</v>
      </c>
      <c r="I16" s="4">
        <v>9.5</v>
      </c>
      <c r="J16" s="4">
        <v>9.5</v>
      </c>
      <c r="K16" s="29">
        <v>9.5</v>
      </c>
      <c r="L16" s="42">
        <v>10</v>
      </c>
      <c r="M16" s="29">
        <v>9.5</v>
      </c>
      <c r="N16" s="10"/>
      <c r="O16" s="11"/>
      <c r="P16" s="4">
        <v>2</v>
      </c>
      <c r="Q16" s="4">
        <v>0</v>
      </c>
      <c r="R16" s="4">
        <v>10</v>
      </c>
      <c r="S16" s="4">
        <v>10</v>
      </c>
      <c r="T16" s="4">
        <v>1</v>
      </c>
      <c r="U16" s="4">
        <v>10</v>
      </c>
      <c r="V16" s="4">
        <v>5</v>
      </c>
      <c r="W16" s="29">
        <v>7</v>
      </c>
      <c r="X16" s="4">
        <v>10</v>
      </c>
      <c r="Y16" s="9">
        <v>13</v>
      </c>
      <c r="Z16" s="4">
        <f t="shared" si="0"/>
        <v>15.3</v>
      </c>
      <c r="AA16" s="19">
        <f t="shared" si="1"/>
        <v>15.3</v>
      </c>
      <c r="AB16" s="19">
        <f t="shared" si="2"/>
        <v>14.4</v>
      </c>
      <c r="AC16" s="40"/>
      <c r="AD16" s="3"/>
    </row>
    <row r="17" spans="1:29" ht="22.5" customHeight="1">
      <c r="A17" s="13">
        <v>14</v>
      </c>
      <c r="B17" s="31">
        <v>201515090</v>
      </c>
      <c r="C17" s="32">
        <v>9</v>
      </c>
      <c r="D17" s="32">
        <v>8.5</v>
      </c>
      <c r="E17" s="32">
        <v>10</v>
      </c>
      <c r="F17" s="32">
        <v>8</v>
      </c>
      <c r="G17" s="32">
        <v>9.5</v>
      </c>
      <c r="H17" s="32">
        <v>8.5</v>
      </c>
      <c r="I17" s="32">
        <v>9.5</v>
      </c>
      <c r="J17" s="32">
        <v>9.5</v>
      </c>
      <c r="K17" s="32">
        <v>8.5</v>
      </c>
      <c r="L17" s="32">
        <v>9</v>
      </c>
      <c r="M17" s="32">
        <v>9</v>
      </c>
      <c r="N17" s="10"/>
      <c r="O17" s="33"/>
      <c r="P17" s="32">
        <v>1</v>
      </c>
      <c r="Q17" s="32">
        <v>0</v>
      </c>
      <c r="R17" s="32">
        <v>3</v>
      </c>
      <c r="S17" s="32">
        <v>5</v>
      </c>
      <c r="T17" s="32">
        <v>7</v>
      </c>
      <c r="U17" s="32">
        <v>5</v>
      </c>
      <c r="V17" s="32">
        <v>8</v>
      </c>
      <c r="W17" s="32">
        <v>6</v>
      </c>
      <c r="X17" s="32">
        <v>10</v>
      </c>
      <c r="Y17" s="9">
        <v>14</v>
      </c>
      <c r="Z17" s="24">
        <f t="shared" si="0"/>
        <v>14</v>
      </c>
      <c r="AA17" s="24">
        <f t="shared" si="1"/>
        <v>14</v>
      </c>
      <c r="AB17" s="24">
        <f t="shared" si="2"/>
        <v>13.1</v>
      </c>
      <c r="AC17" s="40"/>
    </row>
    <row r="18" spans="1:29" ht="22.5" customHeight="1">
      <c r="A18" s="13">
        <v>15</v>
      </c>
      <c r="B18" s="28">
        <v>201515370</v>
      </c>
      <c r="C18" s="4">
        <v>8</v>
      </c>
      <c r="D18" s="4">
        <v>9</v>
      </c>
      <c r="E18" s="29">
        <v>8</v>
      </c>
      <c r="F18" s="4">
        <v>9.5</v>
      </c>
      <c r="G18" s="4">
        <v>8</v>
      </c>
      <c r="H18" s="4">
        <v>8.5</v>
      </c>
      <c r="I18" s="4">
        <v>9</v>
      </c>
      <c r="J18" s="4">
        <v>9.5</v>
      </c>
      <c r="K18" s="4">
        <v>8</v>
      </c>
      <c r="L18" s="4">
        <v>9.5</v>
      </c>
      <c r="M18" s="4">
        <v>9</v>
      </c>
      <c r="N18" s="10"/>
      <c r="O18" s="11"/>
      <c r="P18" s="4">
        <v>1</v>
      </c>
      <c r="Q18" s="29">
        <v>7.5</v>
      </c>
      <c r="R18" s="4">
        <v>7</v>
      </c>
      <c r="S18" s="4">
        <v>5</v>
      </c>
      <c r="T18" s="4">
        <v>10</v>
      </c>
      <c r="U18" s="4">
        <v>10</v>
      </c>
      <c r="V18" s="4">
        <v>10</v>
      </c>
      <c r="W18" s="4">
        <v>10</v>
      </c>
      <c r="X18" s="4">
        <v>10</v>
      </c>
      <c r="Y18" s="9">
        <v>15</v>
      </c>
      <c r="Z18" s="4">
        <f t="shared" si="0"/>
        <v>16.600000000000001</v>
      </c>
      <c r="AA18" s="19">
        <f t="shared" si="1"/>
        <v>16.600000000000001</v>
      </c>
      <c r="AB18" s="19">
        <f t="shared" si="2"/>
        <v>15.7</v>
      </c>
      <c r="AC18" s="40"/>
    </row>
    <row r="19" spans="1:29" ht="22.5" customHeight="1">
      <c r="A19" s="13">
        <v>16</v>
      </c>
      <c r="B19" s="31">
        <v>201524510</v>
      </c>
      <c r="C19" s="32">
        <v>7.5</v>
      </c>
      <c r="D19" s="32">
        <v>7</v>
      </c>
      <c r="E19" s="32">
        <v>9.5</v>
      </c>
      <c r="F19" s="32">
        <v>8</v>
      </c>
      <c r="G19" s="32">
        <v>7.5</v>
      </c>
      <c r="H19" s="32">
        <v>6.5</v>
      </c>
      <c r="I19" s="32">
        <v>9</v>
      </c>
      <c r="J19" s="32">
        <v>9.5</v>
      </c>
      <c r="K19" s="32">
        <v>8</v>
      </c>
      <c r="L19" s="32">
        <v>8</v>
      </c>
      <c r="M19" s="32">
        <v>9</v>
      </c>
      <c r="N19" s="10"/>
      <c r="O19" s="33"/>
      <c r="P19" s="32">
        <v>2</v>
      </c>
      <c r="Q19" s="32">
        <v>0</v>
      </c>
      <c r="R19" s="32">
        <v>10</v>
      </c>
      <c r="S19" s="32">
        <v>0</v>
      </c>
      <c r="T19" s="32">
        <v>1</v>
      </c>
      <c r="U19" s="32">
        <v>10</v>
      </c>
      <c r="V19" s="32">
        <v>10</v>
      </c>
      <c r="W19" s="32">
        <v>10</v>
      </c>
      <c r="X19" s="32">
        <v>10</v>
      </c>
      <c r="Y19" s="9">
        <v>16</v>
      </c>
      <c r="Z19" s="24">
        <f t="shared" si="0"/>
        <v>14</v>
      </c>
      <c r="AA19" s="24">
        <f t="shared" si="1"/>
        <v>14</v>
      </c>
      <c r="AB19" s="24">
        <f t="shared" si="2"/>
        <v>13.1</v>
      </c>
      <c r="AC19" s="40"/>
    </row>
    <row r="20" spans="1:29" ht="22.5" customHeight="1">
      <c r="A20" s="13">
        <v>17</v>
      </c>
      <c r="B20" s="28">
        <v>201530610</v>
      </c>
      <c r="C20" s="4">
        <v>9.5</v>
      </c>
      <c r="D20" s="4">
        <v>9</v>
      </c>
      <c r="E20" s="4">
        <v>10</v>
      </c>
      <c r="F20" s="4">
        <v>8</v>
      </c>
      <c r="G20" s="4">
        <v>8.5</v>
      </c>
      <c r="H20" s="4">
        <v>7.5</v>
      </c>
      <c r="I20" s="4">
        <v>9.5</v>
      </c>
      <c r="J20" s="4">
        <v>9.5</v>
      </c>
      <c r="K20" s="4">
        <v>9.5</v>
      </c>
      <c r="L20" s="4">
        <v>9</v>
      </c>
      <c r="M20" s="4">
        <v>9</v>
      </c>
      <c r="N20" s="10"/>
      <c r="O20" s="11"/>
      <c r="P20" s="4">
        <v>5</v>
      </c>
      <c r="Q20" s="4">
        <v>10</v>
      </c>
      <c r="R20" s="4">
        <v>10</v>
      </c>
      <c r="S20" s="4">
        <v>0</v>
      </c>
      <c r="T20" s="4">
        <v>0</v>
      </c>
      <c r="U20" s="4">
        <v>10</v>
      </c>
      <c r="V20" s="4">
        <v>9</v>
      </c>
      <c r="W20" s="4">
        <v>10</v>
      </c>
      <c r="X20" s="4">
        <v>10</v>
      </c>
      <c r="Y20" s="9">
        <v>17</v>
      </c>
      <c r="Z20" s="4">
        <f t="shared" ref="Z20:Z34" si="5">ROUND(AVERAGE(C20:M20)+AVERAGE(P20:X20),1)</f>
        <v>16.100000000000001</v>
      </c>
      <c r="AA20" s="4">
        <f t="shared" ref="AA20:AA34" si="6">ROUND((SUM(C20:M20)*10/110)+(SUM(P20:X20)*10/90),1)</f>
        <v>16.100000000000001</v>
      </c>
      <c r="AB20" s="4">
        <f t="shared" ref="AB20:AB34" si="7">ROUND((Z20+AB$1),1)</f>
        <v>15.2</v>
      </c>
      <c r="AC20" s="40"/>
    </row>
    <row r="21" spans="1:29" ht="22.5" customHeight="1">
      <c r="A21" s="13">
        <v>18</v>
      </c>
      <c r="B21" s="31">
        <v>201532890</v>
      </c>
      <c r="C21" s="32">
        <v>7</v>
      </c>
      <c r="D21" s="32">
        <v>8.5</v>
      </c>
      <c r="E21" s="32">
        <v>10</v>
      </c>
      <c r="F21" s="32">
        <v>8</v>
      </c>
      <c r="G21" s="32">
        <v>9.5</v>
      </c>
      <c r="H21" s="32">
        <v>8</v>
      </c>
      <c r="I21" s="32">
        <v>9.5</v>
      </c>
      <c r="J21" s="32">
        <v>9</v>
      </c>
      <c r="K21" s="32">
        <v>9.5</v>
      </c>
      <c r="L21" s="32">
        <v>9</v>
      </c>
      <c r="M21" s="32">
        <v>9.5</v>
      </c>
      <c r="N21" s="10"/>
      <c r="O21" s="33"/>
      <c r="P21" s="32">
        <v>3</v>
      </c>
      <c r="Q21" s="32">
        <v>10</v>
      </c>
      <c r="R21" s="32">
        <v>10</v>
      </c>
      <c r="S21" s="32">
        <v>10</v>
      </c>
      <c r="T21" s="32">
        <v>8</v>
      </c>
      <c r="U21" s="32">
        <v>10</v>
      </c>
      <c r="V21" s="32">
        <v>9</v>
      </c>
      <c r="W21" s="32">
        <v>10</v>
      </c>
      <c r="X21" s="32">
        <v>10</v>
      </c>
      <c r="Y21" s="9">
        <v>18</v>
      </c>
      <c r="Z21" s="24">
        <f t="shared" si="5"/>
        <v>17.8</v>
      </c>
      <c r="AA21" s="24">
        <f t="shared" si="6"/>
        <v>17.8</v>
      </c>
      <c r="AB21" s="24">
        <f t="shared" si="7"/>
        <v>16.899999999999999</v>
      </c>
      <c r="AC21" s="40"/>
    </row>
    <row r="22" spans="1:29" ht="22.5" customHeight="1">
      <c r="A22" s="13">
        <v>19</v>
      </c>
      <c r="B22" s="28">
        <v>201538710</v>
      </c>
      <c r="C22" s="4">
        <v>8.5</v>
      </c>
      <c r="D22" s="4">
        <v>8.5</v>
      </c>
      <c r="E22" s="4">
        <v>10</v>
      </c>
      <c r="F22" s="4">
        <v>8</v>
      </c>
      <c r="G22" s="4">
        <v>9.5</v>
      </c>
      <c r="H22" s="4">
        <v>7</v>
      </c>
      <c r="I22" s="4">
        <v>9.5</v>
      </c>
      <c r="J22" s="4">
        <v>9.5</v>
      </c>
      <c r="K22" s="4">
        <v>8</v>
      </c>
      <c r="L22" s="4">
        <v>9</v>
      </c>
      <c r="M22" s="4">
        <v>9</v>
      </c>
      <c r="N22" s="10"/>
      <c r="O22" s="11"/>
      <c r="P22" s="4">
        <v>3</v>
      </c>
      <c r="Q22" s="4">
        <v>0</v>
      </c>
      <c r="R22" s="4">
        <v>4</v>
      </c>
      <c r="S22" s="4">
        <v>0</v>
      </c>
      <c r="T22" s="4">
        <v>0</v>
      </c>
      <c r="U22" s="4">
        <v>6</v>
      </c>
      <c r="V22" s="4">
        <v>2</v>
      </c>
      <c r="W22" s="4">
        <v>10</v>
      </c>
      <c r="X22" s="4">
        <v>10</v>
      </c>
      <c r="Y22" s="9">
        <v>19</v>
      </c>
      <c r="Z22" s="4">
        <f t="shared" si="5"/>
        <v>12.7</v>
      </c>
      <c r="AA22" s="4">
        <f t="shared" si="6"/>
        <v>12.7</v>
      </c>
      <c r="AB22" s="4">
        <f t="shared" si="7"/>
        <v>11.8</v>
      </c>
      <c r="AC22" s="40"/>
    </row>
    <row r="23" spans="1:29" ht="22.5" customHeight="1">
      <c r="A23" s="13">
        <v>20</v>
      </c>
      <c r="B23" s="31">
        <v>201540350</v>
      </c>
      <c r="C23" s="32">
        <v>8.5</v>
      </c>
      <c r="D23" s="32">
        <v>8</v>
      </c>
      <c r="E23" s="32">
        <v>9.5</v>
      </c>
      <c r="F23" s="32">
        <v>10</v>
      </c>
      <c r="G23" s="32">
        <v>8</v>
      </c>
      <c r="H23" s="32">
        <v>8</v>
      </c>
      <c r="I23" s="32">
        <v>9.5</v>
      </c>
      <c r="J23" s="32">
        <v>9.5</v>
      </c>
      <c r="K23" s="32">
        <v>8</v>
      </c>
      <c r="L23" s="32">
        <v>9</v>
      </c>
      <c r="M23" s="32">
        <v>9</v>
      </c>
      <c r="N23" s="10"/>
      <c r="O23" s="33"/>
      <c r="P23" s="32">
        <v>1</v>
      </c>
      <c r="Q23" s="32">
        <v>5</v>
      </c>
      <c r="R23" s="32">
        <v>10</v>
      </c>
      <c r="S23" s="32">
        <v>6</v>
      </c>
      <c r="T23" s="32">
        <v>10</v>
      </c>
      <c r="U23" s="32">
        <v>0</v>
      </c>
      <c r="V23" s="32">
        <v>10</v>
      </c>
      <c r="W23" s="32">
        <v>0</v>
      </c>
      <c r="X23" s="32">
        <v>5</v>
      </c>
      <c r="Y23" s="9">
        <v>20</v>
      </c>
      <c r="Z23" s="24">
        <f t="shared" si="5"/>
        <v>14</v>
      </c>
      <c r="AA23" s="24">
        <f t="shared" si="6"/>
        <v>14</v>
      </c>
      <c r="AB23" s="24">
        <f t="shared" si="7"/>
        <v>13.1</v>
      </c>
      <c r="AC23" s="40"/>
    </row>
    <row r="24" spans="1:29" ht="22.5" customHeight="1">
      <c r="A24" s="13">
        <v>21</v>
      </c>
      <c r="B24" s="28">
        <v>201543630</v>
      </c>
      <c r="C24" s="4">
        <v>9</v>
      </c>
      <c r="D24" s="4">
        <v>8.5</v>
      </c>
      <c r="E24" s="4">
        <v>10</v>
      </c>
      <c r="F24" s="4">
        <v>8</v>
      </c>
      <c r="G24" s="4">
        <v>8</v>
      </c>
      <c r="H24" s="4">
        <v>8</v>
      </c>
      <c r="I24" s="4">
        <v>9.5</v>
      </c>
      <c r="J24" s="4">
        <v>9</v>
      </c>
      <c r="K24" s="4">
        <v>9</v>
      </c>
      <c r="L24" s="4">
        <v>9.5</v>
      </c>
      <c r="M24" s="4">
        <v>10</v>
      </c>
      <c r="N24" s="10"/>
      <c r="O24" s="11"/>
      <c r="P24" s="4">
        <v>3</v>
      </c>
      <c r="Q24" s="4">
        <v>5</v>
      </c>
      <c r="R24" s="4">
        <v>10</v>
      </c>
      <c r="S24" s="4">
        <v>10</v>
      </c>
      <c r="T24" s="4">
        <v>0</v>
      </c>
      <c r="U24" s="4">
        <v>5</v>
      </c>
      <c r="V24" s="4">
        <v>9</v>
      </c>
      <c r="W24" s="4">
        <v>6</v>
      </c>
      <c r="X24" s="4">
        <v>5</v>
      </c>
      <c r="Y24" s="9">
        <v>21</v>
      </c>
      <c r="Z24" s="4">
        <f t="shared" si="5"/>
        <v>14.8</v>
      </c>
      <c r="AA24" s="4">
        <f t="shared" si="6"/>
        <v>14.8</v>
      </c>
      <c r="AB24" s="4">
        <f t="shared" si="7"/>
        <v>13.9</v>
      </c>
      <c r="AC24" s="40"/>
    </row>
    <row r="25" spans="1:29" ht="22.5" customHeight="1">
      <c r="A25" s="13">
        <v>22</v>
      </c>
      <c r="B25" s="31">
        <v>201543890</v>
      </c>
      <c r="C25" s="32">
        <v>8.5</v>
      </c>
      <c r="D25" s="32">
        <v>9</v>
      </c>
      <c r="E25" s="32">
        <v>10</v>
      </c>
      <c r="F25" s="32">
        <v>9.5</v>
      </c>
      <c r="G25" s="32">
        <v>8.5</v>
      </c>
      <c r="H25" s="32">
        <v>9</v>
      </c>
      <c r="I25" s="29">
        <v>0</v>
      </c>
      <c r="J25" s="32">
        <v>9.5</v>
      </c>
      <c r="K25" s="32">
        <v>9.5</v>
      </c>
      <c r="L25" s="32">
        <v>10</v>
      </c>
      <c r="M25" s="32">
        <v>10</v>
      </c>
      <c r="N25" s="10"/>
      <c r="O25" s="33"/>
      <c r="P25" s="32">
        <v>5</v>
      </c>
      <c r="Q25" s="32">
        <v>10</v>
      </c>
      <c r="R25" s="32">
        <v>10</v>
      </c>
      <c r="S25" s="32">
        <v>10</v>
      </c>
      <c r="T25" s="32">
        <v>3</v>
      </c>
      <c r="U25" s="29">
        <v>0</v>
      </c>
      <c r="V25" s="32">
        <v>5</v>
      </c>
      <c r="W25" s="32">
        <v>6</v>
      </c>
      <c r="X25" s="32">
        <v>10</v>
      </c>
      <c r="Y25" s="9">
        <v>22</v>
      </c>
      <c r="Z25" s="24">
        <f t="shared" si="5"/>
        <v>15.1</v>
      </c>
      <c r="AA25" s="24">
        <f t="shared" si="6"/>
        <v>15.1</v>
      </c>
      <c r="AB25" s="24">
        <f t="shared" si="7"/>
        <v>14.2</v>
      </c>
      <c r="AC25" s="40"/>
    </row>
    <row r="26" spans="1:29" ht="22.5" customHeight="1">
      <c r="A26" s="13">
        <v>23</v>
      </c>
      <c r="B26" s="28">
        <v>201545450</v>
      </c>
      <c r="C26" s="4">
        <v>9.5</v>
      </c>
      <c r="D26" s="4">
        <v>9</v>
      </c>
      <c r="E26" s="4">
        <v>10</v>
      </c>
      <c r="F26" s="4">
        <v>10</v>
      </c>
      <c r="G26" s="4">
        <v>9</v>
      </c>
      <c r="H26" s="4">
        <v>9.5</v>
      </c>
      <c r="I26" s="4">
        <v>9.5</v>
      </c>
      <c r="J26" s="4">
        <v>9</v>
      </c>
      <c r="K26" s="4">
        <v>9</v>
      </c>
      <c r="L26" s="4">
        <v>8</v>
      </c>
      <c r="M26" s="4">
        <v>10</v>
      </c>
      <c r="N26" s="10"/>
      <c r="O26" s="11"/>
      <c r="P26" s="4">
        <v>1</v>
      </c>
      <c r="Q26" s="4">
        <v>5</v>
      </c>
      <c r="R26" s="4">
        <v>10</v>
      </c>
      <c r="S26" s="4">
        <v>10</v>
      </c>
      <c r="T26" s="4">
        <v>10</v>
      </c>
      <c r="U26" s="4">
        <v>5</v>
      </c>
      <c r="V26" s="4">
        <v>8</v>
      </c>
      <c r="W26" s="4">
        <v>10</v>
      </c>
      <c r="X26" s="4">
        <v>10</v>
      </c>
      <c r="Y26" s="9">
        <v>23</v>
      </c>
      <c r="Z26" s="4">
        <f t="shared" si="5"/>
        <v>17</v>
      </c>
      <c r="AA26" s="4">
        <f t="shared" si="6"/>
        <v>17</v>
      </c>
      <c r="AB26" s="4">
        <f t="shared" si="7"/>
        <v>16.100000000000001</v>
      </c>
      <c r="AC26" s="40"/>
    </row>
    <row r="27" spans="1:29" ht="22.5" customHeight="1">
      <c r="A27" s="13">
        <v>24</v>
      </c>
      <c r="B27" s="31">
        <v>201549150</v>
      </c>
      <c r="C27" s="32">
        <v>9</v>
      </c>
      <c r="D27" s="32">
        <v>9.5</v>
      </c>
      <c r="E27" s="32">
        <v>9.5</v>
      </c>
      <c r="F27" s="32">
        <v>9.5</v>
      </c>
      <c r="G27" s="32">
        <v>8</v>
      </c>
      <c r="H27" s="32">
        <v>8.5</v>
      </c>
      <c r="I27" s="32">
        <v>9.5</v>
      </c>
      <c r="J27" s="32">
        <v>9.5</v>
      </c>
      <c r="K27" s="32">
        <v>9</v>
      </c>
      <c r="L27" s="32">
        <v>8.5</v>
      </c>
      <c r="M27" s="32">
        <v>9.5</v>
      </c>
      <c r="N27" s="10"/>
      <c r="O27" s="33"/>
      <c r="P27" s="32">
        <v>1</v>
      </c>
      <c r="Q27" s="32">
        <v>5</v>
      </c>
      <c r="R27" s="32">
        <v>7</v>
      </c>
      <c r="S27" s="32">
        <v>0</v>
      </c>
      <c r="T27" s="32">
        <v>0</v>
      </c>
      <c r="U27" s="32">
        <v>0</v>
      </c>
      <c r="V27" s="32">
        <v>6</v>
      </c>
      <c r="W27" s="29">
        <v>0</v>
      </c>
      <c r="X27" s="32">
        <v>10</v>
      </c>
      <c r="Y27" s="9">
        <v>24</v>
      </c>
      <c r="Z27" s="24">
        <f t="shared" si="5"/>
        <v>12.3</v>
      </c>
      <c r="AA27" s="24">
        <f t="shared" si="6"/>
        <v>12.3</v>
      </c>
      <c r="AB27" s="24">
        <f t="shared" si="7"/>
        <v>11.4</v>
      </c>
      <c r="AC27" s="40"/>
    </row>
    <row r="28" spans="1:29" ht="22.5" customHeight="1">
      <c r="A28" s="13">
        <v>25</v>
      </c>
      <c r="B28" s="28">
        <v>201552190</v>
      </c>
      <c r="C28" s="4">
        <v>8.5</v>
      </c>
      <c r="D28" s="4">
        <v>9</v>
      </c>
      <c r="E28" s="4">
        <v>10</v>
      </c>
      <c r="F28" s="4">
        <v>9</v>
      </c>
      <c r="G28" s="4">
        <v>9.5</v>
      </c>
      <c r="H28" s="4">
        <v>9</v>
      </c>
      <c r="I28" s="4">
        <v>9.5</v>
      </c>
      <c r="J28" s="4">
        <v>9.5</v>
      </c>
      <c r="K28" s="4">
        <v>9</v>
      </c>
      <c r="L28" s="4">
        <v>10</v>
      </c>
      <c r="M28" s="4">
        <v>10</v>
      </c>
      <c r="N28" s="10"/>
      <c r="O28" s="11"/>
      <c r="P28" s="4">
        <v>3</v>
      </c>
      <c r="Q28" s="4">
        <v>10</v>
      </c>
      <c r="R28" s="4">
        <v>6</v>
      </c>
      <c r="S28" s="4">
        <v>0</v>
      </c>
      <c r="T28" s="4">
        <v>0</v>
      </c>
      <c r="U28" s="4">
        <v>0</v>
      </c>
      <c r="V28" s="4">
        <v>9</v>
      </c>
      <c r="W28" s="4">
        <v>8</v>
      </c>
      <c r="X28" s="4">
        <v>10</v>
      </c>
      <c r="Y28" s="9">
        <v>25</v>
      </c>
      <c r="Z28" s="4">
        <f t="shared" si="5"/>
        <v>14.5</v>
      </c>
      <c r="AA28" s="4">
        <f t="shared" si="6"/>
        <v>14.5</v>
      </c>
      <c r="AB28" s="4">
        <f t="shared" si="7"/>
        <v>13.6</v>
      </c>
      <c r="AC28" s="40"/>
    </row>
    <row r="29" spans="1:29" ht="22.5" customHeight="1">
      <c r="A29" s="13">
        <v>26</v>
      </c>
      <c r="B29" s="31">
        <v>201556850</v>
      </c>
      <c r="C29" s="32">
        <v>9</v>
      </c>
      <c r="D29" s="32">
        <v>9.5</v>
      </c>
      <c r="E29" s="32">
        <v>10</v>
      </c>
      <c r="F29" s="32">
        <v>9.5</v>
      </c>
      <c r="G29" s="32">
        <v>9.5</v>
      </c>
      <c r="H29" s="32">
        <v>9</v>
      </c>
      <c r="I29" s="32">
        <v>9.5</v>
      </c>
      <c r="J29" s="32">
        <v>9.5</v>
      </c>
      <c r="K29" s="32">
        <v>9.5</v>
      </c>
      <c r="L29" s="41">
        <v>9</v>
      </c>
      <c r="M29" s="32">
        <v>9</v>
      </c>
      <c r="N29" s="10"/>
      <c r="O29" s="33"/>
      <c r="P29" s="32">
        <v>3</v>
      </c>
      <c r="Q29" s="32">
        <v>7</v>
      </c>
      <c r="R29" s="32">
        <v>10</v>
      </c>
      <c r="S29" s="32">
        <v>10</v>
      </c>
      <c r="T29" s="32">
        <v>10</v>
      </c>
      <c r="U29" s="32">
        <v>0</v>
      </c>
      <c r="V29" s="32">
        <v>9</v>
      </c>
      <c r="W29" s="32">
        <v>10</v>
      </c>
      <c r="X29" s="32">
        <v>0</v>
      </c>
      <c r="Y29" s="9">
        <v>26</v>
      </c>
      <c r="Z29" s="24">
        <f t="shared" si="5"/>
        <v>15.9</v>
      </c>
      <c r="AA29" s="24">
        <f t="shared" si="6"/>
        <v>15.9</v>
      </c>
      <c r="AB29" s="24">
        <f t="shared" si="7"/>
        <v>15</v>
      </c>
      <c r="AC29" s="40"/>
    </row>
    <row r="30" spans="1:29" ht="22.5" customHeight="1">
      <c r="A30" s="13">
        <v>27</v>
      </c>
      <c r="B30" s="28">
        <v>201561290</v>
      </c>
      <c r="C30" s="4">
        <v>9.5</v>
      </c>
      <c r="D30" s="4">
        <v>8.5</v>
      </c>
      <c r="E30" s="4">
        <v>10</v>
      </c>
      <c r="F30" s="4">
        <v>8</v>
      </c>
      <c r="G30" s="4">
        <v>9.5</v>
      </c>
      <c r="H30" s="36" t="s">
        <v>24</v>
      </c>
      <c r="I30" s="4">
        <v>9</v>
      </c>
      <c r="J30" s="4">
        <v>9</v>
      </c>
      <c r="K30" s="4">
        <v>9</v>
      </c>
      <c r="L30" s="4">
        <v>8</v>
      </c>
      <c r="M30" s="4">
        <v>10</v>
      </c>
      <c r="N30" s="10"/>
      <c r="O30" s="11"/>
      <c r="P30" s="4">
        <v>3</v>
      </c>
      <c r="Q30" s="4">
        <v>5</v>
      </c>
      <c r="R30" s="4">
        <v>7</v>
      </c>
      <c r="S30" s="4">
        <v>0</v>
      </c>
      <c r="T30" s="36" t="s">
        <v>24</v>
      </c>
      <c r="U30" s="4">
        <v>5</v>
      </c>
      <c r="V30" s="4">
        <v>7</v>
      </c>
      <c r="W30" s="4">
        <v>6</v>
      </c>
      <c r="X30" s="4">
        <v>10</v>
      </c>
      <c r="Y30" s="9">
        <v>27</v>
      </c>
      <c r="Z30" s="4">
        <f t="shared" si="5"/>
        <v>14.4</v>
      </c>
      <c r="AA30" s="4">
        <f>ROUND((SUM(C30:M30)*10/100)+(SUM(P30:X30)*10/80),1)</f>
        <v>14.4</v>
      </c>
      <c r="AB30" s="4">
        <f t="shared" si="7"/>
        <v>13.5</v>
      </c>
      <c r="AC30" s="40"/>
    </row>
    <row r="31" spans="1:29" ht="22.5" customHeight="1">
      <c r="A31" s="13">
        <v>28</v>
      </c>
      <c r="B31" s="31">
        <v>201570710</v>
      </c>
      <c r="C31" s="32">
        <v>8.5</v>
      </c>
      <c r="D31" s="32">
        <v>7.5</v>
      </c>
      <c r="E31" s="32">
        <v>9.5</v>
      </c>
      <c r="F31" s="32">
        <v>8.5</v>
      </c>
      <c r="G31" s="32">
        <v>8</v>
      </c>
      <c r="H31" s="32">
        <v>8.5</v>
      </c>
      <c r="I31" s="32">
        <v>9.5</v>
      </c>
      <c r="J31" s="32">
        <v>9</v>
      </c>
      <c r="K31" s="32">
        <v>9</v>
      </c>
      <c r="L31" s="32">
        <v>9.5</v>
      </c>
      <c r="M31" s="32">
        <v>10</v>
      </c>
      <c r="N31" s="10"/>
      <c r="O31" s="33"/>
      <c r="P31" s="32">
        <v>4</v>
      </c>
      <c r="Q31" s="32">
        <v>0</v>
      </c>
      <c r="R31" s="32">
        <v>10</v>
      </c>
      <c r="S31" s="32">
        <v>10</v>
      </c>
      <c r="T31" s="32">
        <v>6</v>
      </c>
      <c r="U31" s="32">
        <v>5</v>
      </c>
      <c r="V31" s="32">
        <v>9</v>
      </c>
      <c r="W31" s="32">
        <v>0</v>
      </c>
      <c r="X31" s="32">
        <v>10</v>
      </c>
      <c r="Y31" s="9">
        <v>28</v>
      </c>
      <c r="Z31" s="24">
        <f t="shared" si="5"/>
        <v>14.9</v>
      </c>
      <c r="AA31" s="24">
        <f t="shared" si="6"/>
        <v>14.9</v>
      </c>
      <c r="AB31" s="24">
        <f t="shared" si="7"/>
        <v>14</v>
      </c>
      <c r="AC31" s="40"/>
    </row>
    <row r="32" spans="1:29" ht="22.5" customHeight="1">
      <c r="A32" s="13">
        <v>29</v>
      </c>
      <c r="B32" s="28">
        <v>201572730</v>
      </c>
      <c r="C32" s="4">
        <v>9</v>
      </c>
      <c r="D32" s="4">
        <v>8</v>
      </c>
      <c r="E32" s="4">
        <v>10</v>
      </c>
      <c r="F32" s="4">
        <v>9</v>
      </c>
      <c r="G32" s="4">
        <v>7</v>
      </c>
      <c r="H32" s="4">
        <v>8.5</v>
      </c>
      <c r="I32" s="4">
        <v>9</v>
      </c>
      <c r="J32" s="4">
        <v>9</v>
      </c>
      <c r="K32" s="4">
        <v>8</v>
      </c>
      <c r="L32" s="41">
        <v>9</v>
      </c>
      <c r="M32" s="4">
        <v>9.5</v>
      </c>
      <c r="N32" s="10"/>
      <c r="O32" s="11"/>
      <c r="P32" s="4">
        <v>5</v>
      </c>
      <c r="Q32" s="4">
        <v>0</v>
      </c>
      <c r="R32" s="4">
        <v>7</v>
      </c>
      <c r="S32" s="4">
        <v>0</v>
      </c>
      <c r="T32" s="4">
        <v>3</v>
      </c>
      <c r="U32" s="4">
        <v>10</v>
      </c>
      <c r="V32" s="4">
        <v>10</v>
      </c>
      <c r="W32" s="4">
        <v>5</v>
      </c>
      <c r="X32" s="4">
        <v>10</v>
      </c>
      <c r="Y32" s="9">
        <v>29</v>
      </c>
      <c r="Z32" s="4">
        <f t="shared" si="5"/>
        <v>14.3</v>
      </c>
      <c r="AA32" s="4">
        <f t="shared" si="6"/>
        <v>14.3</v>
      </c>
      <c r="AB32" s="4">
        <f t="shared" si="7"/>
        <v>13.4</v>
      </c>
      <c r="AC32" s="40"/>
    </row>
    <row r="33" spans="1:31" ht="22.5" customHeight="1">
      <c r="A33" s="13">
        <v>30</v>
      </c>
      <c r="B33" s="31">
        <v>201590650</v>
      </c>
      <c r="C33" s="32">
        <v>9.5</v>
      </c>
      <c r="D33" s="32">
        <v>9</v>
      </c>
      <c r="E33" s="32">
        <v>10</v>
      </c>
      <c r="F33" s="32">
        <v>9.5</v>
      </c>
      <c r="G33" s="32">
        <v>9.5</v>
      </c>
      <c r="H33" s="32">
        <v>9.5</v>
      </c>
      <c r="I33" s="32">
        <v>9</v>
      </c>
      <c r="J33" s="32">
        <v>9.5</v>
      </c>
      <c r="K33" s="29">
        <v>9</v>
      </c>
      <c r="L33" s="32">
        <v>9</v>
      </c>
      <c r="M33" s="32">
        <v>10</v>
      </c>
      <c r="N33" s="10"/>
      <c r="O33" s="33"/>
      <c r="P33" s="32">
        <v>2</v>
      </c>
      <c r="Q33" s="32">
        <v>5</v>
      </c>
      <c r="R33" s="32">
        <v>10</v>
      </c>
      <c r="S33" s="32">
        <v>5</v>
      </c>
      <c r="T33" s="32">
        <v>10</v>
      </c>
      <c r="U33" s="32">
        <v>5</v>
      </c>
      <c r="V33" s="32">
        <v>9</v>
      </c>
      <c r="W33" s="29">
        <v>5</v>
      </c>
      <c r="X33" s="32">
        <v>10</v>
      </c>
      <c r="Y33" s="9">
        <v>30</v>
      </c>
      <c r="Z33" s="24">
        <f t="shared" si="5"/>
        <v>16.2</v>
      </c>
      <c r="AA33" s="24">
        <f t="shared" si="6"/>
        <v>16.2</v>
      </c>
      <c r="AB33" s="24">
        <f t="shared" si="7"/>
        <v>15.3</v>
      </c>
      <c r="AC33" s="40"/>
    </row>
    <row r="34" spans="1:31" ht="22.5" customHeight="1">
      <c r="A34" s="13">
        <v>31</v>
      </c>
      <c r="B34" s="28">
        <v>201593870</v>
      </c>
      <c r="C34" s="4">
        <v>8</v>
      </c>
      <c r="D34" s="4">
        <v>9.5</v>
      </c>
      <c r="E34" s="4">
        <v>10</v>
      </c>
      <c r="F34" s="4">
        <v>9.5</v>
      </c>
      <c r="G34" s="29">
        <v>8</v>
      </c>
      <c r="H34" s="4">
        <v>7.5</v>
      </c>
      <c r="I34" s="4">
        <v>9.5</v>
      </c>
      <c r="J34" s="29">
        <v>9</v>
      </c>
      <c r="K34" s="4">
        <v>8.8000000000000007</v>
      </c>
      <c r="L34" s="4">
        <v>8.5</v>
      </c>
      <c r="M34" s="4">
        <v>9.5</v>
      </c>
      <c r="N34" s="10"/>
      <c r="O34" s="11"/>
      <c r="P34" s="4">
        <v>3</v>
      </c>
      <c r="Q34" s="4">
        <v>0</v>
      </c>
      <c r="R34" s="4">
        <v>6</v>
      </c>
      <c r="S34" s="29">
        <v>0</v>
      </c>
      <c r="T34" s="4">
        <v>0</v>
      </c>
      <c r="U34" s="4">
        <v>0</v>
      </c>
      <c r="V34" s="29">
        <v>0</v>
      </c>
      <c r="W34" s="4">
        <v>10</v>
      </c>
      <c r="X34" s="4">
        <v>5</v>
      </c>
      <c r="Y34" s="9">
        <v>31</v>
      </c>
      <c r="Z34" s="4">
        <f t="shared" si="5"/>
        <v>11.6</v>
      </c>
      <c r="AA34" s="4">
        <f t="shared" si="6"/>
        <v>11.6</v>
      </c>
      <c r="AB34" s="4">
        <f t="shared" si="7"/>
        <v>10.7</v>
      </c>
      <c r="AC34" s="40"/>
    </row>
    <row r="35" spans="1:31" ht="22.5" customHeight="1">
      <c r="B35" s="13" t="s">
        <v>8</v>
      </c>
      <c r="C35" s="19">
        <f>AVERAGE(C4:C31)</f>
        <v>8.6442857142857132</v>
      </c>
      <c r="D35" s="19">
        <f t="shared" ref="D35:M35" si="8">AVERAGE(D4:D31)</f>
        <v>8.3392857142857135</v>
      </c>
      <c r="E35" s="19">
        <f t="shared" si="8"/>
        <v>9.0892857142857135</v>
      </c>
      <c r="F35" s="19">
        <f t="shared" si="8"/>
        <v>8.1607142857142865</v>
      </c>
      <c r="G35" s="19">
        <f t="shared" si="8"/>
        <v>7.6964285714285712</v>
      </c>
      <c r="H35" s="19">
        <f t="shared" si="8"/>
        <v>8.0192307692307701</v>
      </c>
      <c r="I35" s="19">
        <f t="shared" si="8"/>
        <v>8.9259259259259256</v>
      </c>
      <c r="J35" s="19">
        <f t="shared" si="8"/>
        <v>9.3269230769230766</v>
      </c>
      <c r="K35" s="19">
        <f t="shared" si="8"/>
        <v>8.8333333333333339</v>
      </c>
      <c r="L35" s="19">
        <f t="shared" si="8"/>
        <v>8.8888888888888893</v>
      </c>
      <c r="M35" s="19">
        <f t="shared" si="8"/>
        <v>9</v>
      </c>
      <c r="N35" s="14"/>
      <c r="O35" s="19"/>
      <c r="P35" s="19">
        <f>AVERAGE(P4:P31)</f>
        <v>3.25</v>
      </c>
      <c r="Q35" s="19">
        <f t="shared" ref="Q35:X35" si="9">AVERAGE(Q4:Q31)</f>
        <v>5.3392857142857144</v>
      </c>
      <c r="R35" s="19">
        <f t="shared" si="9"/>
        <v>8.0357142857142865</v>
      </c>
      <c r="S35" s="19">
        <f t="shared" si="9"/>
        <v>4.5</v>
      </c>
      <c r="T35" s="19">
        <f t="shared" si="9"/>
        <v>4.4814814814814818</v>
      </c>
      <c r="U35" s="19">
        <f t="shared" si="9"/>
        <v>5.8518518518518521</v>
      </c>
      <c r="V35" s="19">
        <f t="shared" si="9"/>
        <v>7.8461538461538458</v>
      </c>
      <c r="W35" s="19">
        <f t="shared" si="9"/>
        <v>7.5555555555555554</v>
      </c>
      <c r="X35" s="19">
        <f t="shared" si="9"/>
        <v>8.7037037037037042</v>
      </c>
      <c r="Y35" s="6"/>
      <c r="Z35" s="15">
        <f>AVERAGE(Z4:Z19)</f>
        <v>14.933333333333335</v>
      </c>
      <c r="AA35" s="15">
        <f t="shared" ref="AA35:AB35" si="10">AVERAGE(AA4:AA19)</f>
        <v>14.933333333333335</v>
      </c>
      <c r="AB35" s="15">
        <f t="shared" si="10"/>
        <v>14.033333333333331</v>
      </c>
      <c r="AC35" s="48"/>
      <c r="AD35" s="48"/>
      <c r="AE35" s="48"/>
    </row>
    <row r="36" spans="1:31" ht="22.5" customHeight="1">
      <c r="B36" s="12" t="s">
        <v>9</v>
      </c>
      <c r="C36" s="19">
        <f>STDEV(C4:C31)</f>
        <v>0.80504625388823059</v>
      </c>
      <c r="D36" s="19">
        <f t="shared" ref="D36:M36" si="11">STDEV(D4:D31)</f>
        <v>0.81710386742367858</v>
      </c>
      <c r="E36" s="19">
        <f t="shared" si="11"/>
        <v>2.6036070827353814</v>
      </c>
      <c r="F36" s="19">
        <f t="shared" si="11"/>
        <v>1.8858811253755157</v>
      </c>
      <c r="G36" s="19">
        <f t="shared" si="11"/>
        <v>2.4507719332453335</v>
      </c>
      <c r="H36" s="19">
        <f t="shared" si="11"/>
        <v>1.0047961905856237</v>
      </c>
      <c r="I36" s="19">
        <f t="shared" si="11"/>
        <v>1.8118398198415686</v>
      </c>
      <c r="J36" s="19">
        <f t="shared" si="11"/>
        <v>0.28079557305298181</v>
      </c>
      <c r="K36" s="19">
        <f t="shared" si="11"/>
        <v>0.58834840541455213</v>
      </c>
      <c r="L36" s="19">
        <f t="shared" si="11"/>
        <v>0.68406777292071885</v>
      </c>
      <c r="M36" s="19">
        <f t="shared" si="11"/>
        <v>1.8810798862519205</v>
      </c>
      <c r="N36" s="14"/>
      <c r="O36" s="19"/>
      <c r="P36" s="19">
        <f>STDEV(P4:P31)</f>
        <v>2.2546248764114472</v>
      </c>
      <c r="Q36" s="19">
        <f t="shared" ref="Q36:X36" si="12">STDEV(Q4:Q31)</f>
        <v>4.0001240060143211</v>
      </c>
      <c r="R36" s="19">
        <f t="shared" si="12"/>
        <v>3.0243719012094723</v>
      </c>
      <c r="S36" s="19">
        <f t="shared" si="12"/>
        <v>4.7881025392033871</v>
      </c>
      <c r="T36" s="19">
        <f t="shared" si="12"/>
        <v>4.335633840365305</v>
      </c>
      <c r="U36" s="19">
        <f t="shared" si="12"/>
        <v>3.5916966603939287</v>
      </c>
      <c r="V36" s="19">
        <f t="shared" si="12"/>
        <v>2.2572958635023053</v>
      </c>
      <c r="W36" s="19">
        <f t="shared" si="12"/>
        <v>3.2502465389724775</v>
      </c>
      <c r="X36" s="19">
        <f t="shared" si="12"/>
        <v>2.6284656948173977</v>
      </c>
      <c r="Y36" s="6"/>
      <c r="Z36" s="15">
        <f>STDEV(Z4:Z34)</f>
        <v>2.020026174861711</v>
      </c>
      <c r="AA36" s="23">
        <f t="shared" ref="AA36:AB36" si="13">STDEV(AA4:AA34)</f>
        <v>2.020026174861711</v>
      </c>
      <c r="AB36" s="15">
        <f t="shared" si="13"/>
        <v>2.0200261748617265</v>
      </c>
      <c r="AC36" s="48"/>
      <c r="AD36" s="48"/>
      <c r="AE36" s="48"/>
    </row>
    <row r="41" spans="1:31">
      <c r="B41" s="58" t="s">
        <v>23</v>
      </c>
      <c r="C41" s="58"/>
      <c r="D41" s="58"/>
      <c r="E41" s="58"/>
      <c r="F41" s="58"/>
      <c r="G41" s="58"/>
      <c r="H41" s="58"/>
      <c r="I41" s="58"/>
      <c r="J41" s="58"/>
      <c r="K41" s="58"/>
      <c r="L41" s="58"/>
      <c r="M41" s="58"/>
      <c r="N41" s="58"/>
      <c r="O41" s="58"/>
      <c r="P41" s="58"/>
      <c r="Q41" s="58"/>
      <c r="R41" s="58"/>
      <c r="S41" s="58"/>
      <c r="T41" s="58"/>
      <c r="U41" s="58"/>
      <c r="V41" s="58"/>
      <c r="W41" s="58"/>
      <c r="X41" s="58"/>
      <c r="Y41" s="58"/>
      <c r="Z41" s="59"/>
      <c r="AA41" s="59"/>
      <c r="AB41" s="59"/>
    </row>
    <row r="42" spans="1:31">
      <c r="B42" s="58"/>
      <c r="C42" s="58"/>
      <c r="D42" s="58"/>
      <c r="E42" s="58"/>
      <c r="F42" s="58"/>
      <c r="G42" s="58"/>
      <c r="H42" s="58"/>
      <c r="I42" s="58"/>
      <c r="J42" s="58"/>
      <c r="K42" s="58"/>
      <c r="L42" s="58"/>
      <c r="M42" s="58"/>
      <c r="N42" s="58"/>
      <c r="O42" s="58"/>
      <c r="P42" s="58"/>
      <c r="Q42" s="58"/>
      <c r="R42" s="58"/>
      <c r="S42" s="58"/>
      <c r="T42" s="58"/>
      <c r="U42" s="58"/>
      <c r="V42" s="58"/>
      <c r="W42" s="58"/>
      <c r="X42" s="58"/>
      <c r="Y42" s="58"/>
      <c r="Z42" s="59"/>
      <c r="AA42" s="59"/>
      <c r="AB42" s="59"/>
    </row>
    <row r="43" spans="1:31">
      <c r="B43" s="58"/>
      <c r="C43" s="58"/>
      <c r="D43" s="58"/>
      <c r="E43" s="58"/>
      <c r="F43" s="58"/>
      <c r="G43" s="58"/>
      <c r="H43" s="58"/>
      <c r="I43" s="58"/>
      <c r="J43" s="58"/>
      <c r="K43" s="58"/>
      <c r="L43" s="58"/>
      <c r="M43" s="58"/>
      <c r="N43" s="58"/>
      <c r="O43" s="58"/>
      <c r="P43" s="58"/>
      <c r="Q43" s="58"/>
      <c r="R43" s="58"/>
      <c r="S43" s="58"/>
      <c r="T43" s="58"/>
      <c r="U43" s="58"/>
      <c r="V43" s="58"/>
      <c r="W43" s="58"/>
      <c r="X43" s="58"/>
      <c r="Y43" s="58"/>
      <c r="Z43" s="59"/>
      <c r="AA43" s="59"/>
      <c r="AB43" s="59"/>
    </row>
    <row r="44" spans="1:31">
      <c r="B44" s="58"/>
      <c r="C44" s="58"/>
      <c r="D44" s="58"/>
      <c r="E44" s="58"/>
      <c r="F44" s="58"/>
      <c r="G44" s="58"/>
      <c r="H44" s="58"/>
      <c r="I44" s="58"/>
      <c r="J44" s="58"/>
      <c r="K44" s="58"/>
      <c r="L44" s="58"/>
      <c r="M44" s="58"/>
      <c r="N44" s="58"/>
      <c r="O44" s="58"/>
      <c r="P44" s="58"/>
      <c r="Q44" s="58"/>
      <c r="R44" s="58"/>
      <c r="S44" s="58"/>
      <c r="T44" s="58"/>
      <c r="U44" s="58"/>
      <c r="V44" s="58"/>
      <c r="W44" s="58"/>
      <c r="X44" s="58"/>
      <c r="Y44" s="58"/>
      <c r="Z44" s="59"/>
      <c r="AA44" s="59"/>
      <c r="AB44" s="59"/>
    </row>
    <row r="45" spans="1:31">
      <c r="B45" s="58"/>
      <c r="C45" s="58"/>
      <c r="D45" s="58"/>
      <c r="E45" s="58"/>
      <c r="F45" s="58"/>
      <c r="G45" s="58"/>
      <c r="H45" s="58"/>
      <c r="I45" s="58"/>
      <c r="J45" s="58"/>
      <c r="K45" s="58"/>
      <c r="L45" s="58"/>
      <c r="M45" s="58"/>
      <c r="N45" s="58"/>
      <c r="O45" s="58"/>
      <c r="P45" s="58"/>
      <c r="Q45" s="58"/>
      <c r="R45" s="58"/>
      <c r="S45" s="58"/>
      <c r="T45" s="58"/>
      <c r="U45" s="58"/>
      <c r="V45" s="58"/>
      <c r="W45" s="58"/>
      <c r="X45" s="58"/>
      <c r="Y45" s="58"/>
      <c r="Z45" s="59"/>
      <c r="AA45" s="59"/>
      <c r="AB45" s="59"/>
    </row>
    <row r="46" spans="1:31">
      <c r="B46" s="58"/>
      <c r="C46" s="58"/>
      <c r="D46" s="58"/>
      <c r="E46" s="58"/>
      <c r="F46" s="58"/>
      <c r="G46" s="58"/>
      <c r="H46" s="58"/>
      <c r="I46" s="58"/>
      <c r="J46" s="58"/>
      <c r="K46" s="58"/>
      <c r="L46" s="58"/>
      <c r="M46" s="58"/>
      <c r="N46" s="58"/>
      <c r="O46" s="58"/>
      <c r="P46" s="58"/>
      <c r="Q46" s="58"/>
      <c r="R46" s="58"/>
      <c r="S46" s="58"/>
      <c r="T46" s="58"/>
      <c r="U46" s="58"/>
      <c r="V46" s="58"/>
      <c r="W46" s="58"/>
      <c r="X46" s="58"/>
      <c r="Y46" s="58"/>
      <c r="Z46" s="59"/>
      <c r="AA46" s="59"/>
      <c r="AB46" s="59"/>
    </row>
    <row r="47" spans="1:31">
      <c r="B47" s="58"/>
      <c r="C47" s="58"/>
      <c r="D47" s="58"/>
      <c r="E47" s="58"/>
      <c r="F47" s="58"/>
      <c r="G47" s="58"/>
      <c r="H47" s="58"/>
      <c r="I47" s="58"/>
      <c r="J47" s="58"/>
      <c r="K47" s="58"/>
      <c r="L47" s="58"/>
      <c r="M47" s="58"/>
      <c r="N47" s="58"/>
      <c r="O47" s="58"/>
      <c r="P47" s="58"/>
      <c r="Q47" s="58"/>
      <c r="R47" s="58"/>
      <c r="S47" s="58"/>
      <c r="T47" s="58"/>
      <c r="U47" s="58"/>
      <c r="V47" s="58"/>
      <c r="W47" s="58"/>
      <c r="X47" s="58"/>
      <c r="Y47" s="58"/>
      <c r="Z47" s="59"/>
      <c r="AA47" s="59"/>
      <c r="AB47" s="59"/>
    </row>
    <row r="48" spans="1:31">
      <c r="B48" s="58"/>
      <c r="C48" s="58"/>
      <c r="D48" s="58"/>
      <c r="E48" s="58"/>
      <c r="F48" s="58"/>
      <c r="G48" s="58"/>
      <c r="H48" s="58"/>
      <c r="I48" s="58"/>
      <c r="J48" s="58"/>
      <c r="K48" s="58"/>
      <c r="L48" s="58"/>
      <c r="M48" s="58"/>
      <c r="N48" s="58"/>
      <c r="O48" s="58"/>
      <c r="P48" s="58"/>
      <c r="Q48" s="58"/>
      <c r="R48" s="58"/>
      <c r="S48" s="58"/>
      <c r="T48" s="58"/>
      <c r="U48" s="58"/>
      <c r="V48" s="58"/>
      <c r="W48" s="58"/>
      <c r="X48" s="58"/>
      <c r="Y48" s="58"/>
      <c r="Z48" s="59"/>
      <c r="AA48" s="59"/>
      <c r="AB48" s="59"/>
    </row>
    <row r="49" spans="2:28">
      <c r="B49" s="58"/>
      <c r="C49" s="58"/>
      <c r="D49" s="58"/>
      <c r="E49" s="58"/>
      <c r="F49" s="58"/>
      <c r="G49" s="58"/>
      <c r="H49" s="58"/>
      <c r="I49" s="58"/>
      <c r="J49" s="58"/>
      <c r="K49" s="58"/>
      <c r="L49" s="58"/>
      <c r="M49" s="58"/>
      <c r="N49" s="58"/>
      <c r="O49" s="58"/>
      <c r="P49" s="58"/>
      <c r="Q49" s="58"/>
      <c r="R49" s="58"/>
      <c r="S49" s="58"/>
      <c r="T49" s="58"/>
      <c r="U49" s="58"/>
      <c r="V49" s="58"/>
      <c r="W49" s="58"/>
      <c r="X49" s="58"/>
      <c r="Y49" s="58"/>
      <c r="Z49" s="59"/>
      <c r="AA49" s="59"/>
      <c r="AB49" s="59"/>
    </row>
  </sheetData>
  <mergeCells count="3">
    <mergeCell ref="C1:M1"/>
    <mergeCell ref="O1:X1"/>
    <mergeCell ref="B41:AB49"/>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AE34"/>
  <sheetViews>
    <sheetView zoomScaleNormal="100" workbookViewId="0">
      <selection activeCell="Z4" sqref="Z4:AB19"/>
    </sheetView>
  </sheetViews>
  <sheetFormatPr defaultRowHeight="15"/>
  <cols>
    <col min="1" max="1" width="3.7109375" style="3" customWidth="1"/>
    <col min="2" max="2" width="11.85546875" style="3" customWidth="1"/>
    <col min="3" max="13" width="4.28515625" style="3" customWidth="1"/>
    <col min="14" max="14" width="1.140625" style="3" customWidth="1"/>
    <col min="15" max="15" width="2.5703125" style="3" customWidth="1"/>
    <col min="16" max="24" width="4.28515625" style="3" customWidth="1"/>
    <col min="25" max="25" width="3.42578125" style="3" customWidth="1"/>
    <col min="26" max="27" width="5.7109375" style="45" customWidth="1"/>
    <col min="28" max="28" width="9.7109375" style="18" customWidth="1"/>
    <col min="29" max="29" width="7.85546875" style="3" customWidth="1"/>
    <col min="30" max="30" width="9.140625" style="3"/>
    <col min="31" max="16384" width="9.140625" style="2"/>
  </cols>
  <sheetData>
    <row r="1" spans="1:31" ht="22.5" customHeight="1">
      <c r="A1" s="6"/>
      <c r="B1" s="6"/>
      <c r="C1" s="57" t="s">
        <v>15</v>
      </c>
      <c r="D1" s="57"/>
      <c r="E1" s="57"/>
      <c r="F1" s="57"/>
      <c r="G1" s="57"/>
      <c r="H1" s="57"/>
      <c r="I1" s="57"/>
      <c r="J1" s="57"/>
      <c r="K1" s="57"/>
      <c r="L1" s="57"/>
      <c r="M1" s="57"/>
      <c r="N1" s="10"/>
      <c r="O1" s="57" t="s">
        <v>16</v>
      </c>
      <c r="P1" s="57"/>
      <c r="Q1" s="57"/>
      <c r="R1" s="57"/>
      <c r="S1" s="57"/>
      <c r="T1" s="57"/>
      <c r="U1" s="57"/>
      <c r="V1" s="57"/>
      <c r="W1" s="57"/>
      <c r="X1" s="57"/>
      <c r="Y1" s="6"/>
      <c r="Z1" s="46"/>
      <c r="AA1" s="26" t="s">
        <v>29</v>
      </c>
      <c r="AB1" s="27">
        <f>14-Z20</f>
        <v>-0.19999999999999929</v>
      </c>
    </row>
    <row r="2" spans="1:31" ht="22.5" customHeight="1">
      <c r="A2" s="6"/>
      <c r="B2" s="20" t="s">
        <v>33</v>
      </c>
      <c r="C2" s="12" t="s">
        <v>0</v>
      </c>
      <c r="D2" s="12" t="s">
        <v>1</v>
      </c>
      <c r="E2" s="12" t="s">
        <v>2</v>
      </c>
      <c r="F2" s="12" t="s">
        <v>3</v>
      </c>
      <c r="G2" s="12" t="s">
        <v>4</v>
      </c>
      <c r="H2" s="12" t="s">
        <v>5</v>
      </c>
      <c r="I2" s="12" t="s">
        <v>10</v>
      </c>
      <c r="J2" s="12" t="s">
        <v>7</v>
      </c>
      <c r="K2" s="12" t="s">
        <v>6</v>
      </c>
      <c r="L2" s="12" t="s">
        <v>12</v>
      </c>
      <c r="M2" s="12" t="s">
        <v>11</v>
      </c>
      <c r="N2" s="10"/>
      <c r="O2" s="12"/>
      <c r="P2" s="12" t="s">
        <v>1</v>
      </c>
      <c r="Q2" s="12" t="s">
        <v>2</v>
      </c>
      <c r="R2" s="12" t="s">
        <v>3</v>
      </c>
      <c r="S2" s="12" t="s">
        <v>4</v>
      </c>
      <c r="T2" s="12" t="s">
        <v>5</v>
      </c>
      <c r="U2" s="12" t="s">
        <v>10</v>
      </c>
      <c r="V2" s="12" t="s">
        <v>7</v>
      </c>
      <c r="W2" s="12" t="s">
        <v>6</v>
      </c>
      <c r="X2" s="12" t="s">
        <v>12</v>
      </c>
      <c r="Y2" s="6"/>
      <c r="Z2" s="17" t="s">
        <v>20</v>
      </c>
      <c r="AA2" s="17" t="s">
        <v>20</v>
      </c>
    </row>
    <row r="3" spans="1:31" ht="22.5" customHeight="1">
      <c r="A3" s="5"/>
      <c r="B3" s="7" t="s">
        <v>14</v>
      </c>
      <c r="C3" s="8">
        <v>2</v>
      </c>
      <c r="D3" s="8">
        <v>3</v>
      </c>
      <c r="E3" s="8">
        <v>4</v>
      </c>
      <c r="F3" s="8">
        <v>5</v>
      </c>
      <c r="G3" s="8">
        <v>6</v>
      </c>
      <c r="H3" s="8">
        <v>7</v>
      </c>
      <c r="I3" s="8">
        <v>8</v>
      </c>
      <c r="J3" s="8">
        <v>9</v>
      </c>
      <c r="K3" s="8">
        <v>10</v>
      </c>
      <c r="L3" s="8">
        <v>11</v>
      </c>
      <c r="M3" s="8">
        <v>12</v>
      </c>
      <c r="N3" s="10"/>
      <c r="O3" s="8">
        <v>2</v>
      </c>
      <c r="P3" s="8">
        <v>3</v>
      </c>
      <c r="Q3" s="8">
        <v>4</v>
      </c>
      <c r="R3" s="8">
        <v>5</v>
      </c>
      <c r="S3" s="8">
        <v>6</v>
      </c>
      <c r="T3" s="8">
        <v>7</v>
      </c>
      <c r="U3" s="8">
        <v>8</v>
      </c>
      <c r="V3" s="8">
        <v>9</v>
      </c>
      <c r="W3" s="8">
        <v>10</v>
      </c>
      <c r="X3" s="8">
        <v>11</v>
      </c>
      <c r="Y3" s="5"/>
      <c r="Z3" s="15" t="s">
        <v>17</v>
      </c>
      <c r="AA3" s="15" t="s">
        <v>18</v>
      </c>
      <c r="AB3" s="17" t="s">
        <v>21</v>
      </c>
    </row>
    <row r="4" spans="1:31" ht="22.5" customHeight="1">
      <c r="A4" s="9">
        <v>1</v>
      </c>
      <c r="B4" s="28">
        <v>201369310</v>
      </c>
      <c r="C4" s="29"/>
      <c r="D4" s="29"/>
      <c r="E4" s="29"/>
      <c r="F4" s="29"/>
      <c r="G4" s="29"/>
      <c r="H4" s="29"/>
      <c r="I4" s="29"/>
      <c r="J4" s="29"/>
      <c r="K4" s="29"/>
      <c r="L4" s="29"/>
      <c r="M4" s="29"/>
      <c r="N4" s="14"/>
      <c r="O4" s="30"/>
      <c r="P4" s="29"/>
      <c r="Q4" s="29"/>
      <c r="R4" s="29"/>
      <c r="S4" s="29"/>
      <c r="T4" s="29"/>
      <c r="U4" s="29"/>
      <c r="V4" s="29"/>
      <c r="W4" s="29"/>
      <c r="X4" s="29"/>
      <c r="Y4" s="9">
        <v>1</v>
      </c>
      <c r="Z4" s="29"/>
      <c r="AA4" s="29"/>
      <c r="AB4" s="29"/>
      <c r="AC4" s="21">
        <v>15.2</v>
      </c>
      <c r="AD4" s="2"/>
    </row>
    <row r="5" spans="1:31" ht="22.5" customHeight="1">
      <c r="A5" s="9">
        <v>2</v>
      </c>
      <c r="B5" s="28">
        <v>201414760</v>
      </c>
      <c r="C5" s="29"/>
      <c r="D5" s="29"/>
      <c r="E5" s="29"/>
      <c r="F5" s="29"/>
      <c r="G5" s="29"/>
      <c r="H5" s="29"/>
      <c r="I5" s="29"/>
      <c r="J5" s="29"/>
      <c r="K5" s="29"/>
      <c r="L5" s="29"/>
      <c r="M5" s="29"/>
      <c r="N5" s="14"/>
      <c r="O5" s="30"/>
      <c r="P5" s="29"/>
      <c r="Q5" s="29"/>
      <c r="R5" s="29"/>
      <c r="S5" s="29"/>
      <c r="T5" s="29"/>
      <c r="U5" s="29"/>
      <c r="V5" s="29"/>
      <c r="W5" s="29"/>
      <c r="X5" s="29"/>
      <c r="Y5" s="9">
        <v>2</v>
      </c>
      <c r="Z5" s="27"/>
      <c r="AA5" s="27"/>
      <c r="AB5" s="27"/>
      <c r="AC5" s="21">
        <v>12.1</v>
      </c>
      <c r="AD5" s="2"/>
    </row>
    <row r="6" spans="1:31" ht="22.5" customHeight="1">
      <c r="A6" s="9">
        <v>3</v>
      </c>
      <c r="B6" s="28">
        <v>201461940</v>
      </c>
      <c r="C6" s="4">
        <v>9.5</v>
      </c>
      <c r="D6" s="4">
        <v>8.5</v>
      </c>
      <c r="E6" s="29">
        <v>0</v>
      </c>
      <c r="F6" s="4">
        <v>8</v>
      </c>
      <c r="G6" s="4">
        <v>6</v>
      </c>
      <c r="H6" s="4">
        <v>9</v>
      </c>
      <c r="I6" s="4">
        <v>9.5</v>
      </c>
      <c r="J6" s="4">
        <v>10</v>
      </c>
      <c r="K6" s="29">
        <v>0</v>
      </c>
      <c r="L6" s="4">
        <v>9</v>
      </c>
      <c r="M6" s="34">
        <v>8</v>
      </c>
      <c r="N6" s="14"/>
      <c r="O6" s="11"/>
      <c r="P6" s="4">
        <v>2</v>
      </c>
      <c r="Q6" s="29">
        <v>0</v>
      </c>
      <c r="R6" s="4">
        <v>7</v>
      </c>
      <c r="S6" s="4">
        <v>0</v>
      </c>
      <c r="T6" s="4">
        <v>0</v>
      </c>
      <c r="U6" s="4">
        <v>5</v>
      </c>
      <c r="V6" s="4">
        <v>1</v>
      </c>
      <c r="W6" s="29">
        <v>0</v>
      </c>
      <c r="X6" s="4">
        <v>0</v>
      </c>
      <c r="Y6" s="9">
        <v>3</v>
      </c>
      <c r="Z6" s="4">
        <f t="shared" ref="Z6:Z19" si="0">ROUND(AVERAGE(C6:M6)+AVERAGE(P6:X6),1)</f>
        <v>8.6999999999999993</v>
      </c>
      <c r="AA6" s="19">
        <f t="shared" ref="AA6:AA19" si="1">ROUND((SUM(C6:M6)*10/110)+(SUM(P6:X6)*10/90),1)</f>
        <v>8.6999999999999993</v>
      </c>
      <c r="AB6" s="19">
        <f>ROUND((Z6+AB$1),1)</f>
        <v>8.5</v>
      </c>
      <c r="AC6" s="21" t="s">
        <v>25</v>
      </c>
      <c r="AD6" s="3" t="s">
        <v>26</v>
      </c>
      <c r="AE6" s="2" t="s">
        <v>27</v>
      </c>
    </row>
    <row r="7" spans="1:31" ht="22.5" customHeight="1">
      <c r="A7" s="9">
        <v>4</v>
      </c>
      <c r="B7" s="31">
        <v>201510650</v>
      </c>
      <c r="C7" s="32">
        <v>8.5</v>
      </c>
      <c r="D7" s="32">
        <v>8.5</v>
      </c>
      <c r="E7" s="32">
        <v>10</v>
      </c>
      <c r="F7" s="32">
        <v>9</v>
      </c>
      <c r="G7" s="32">
        <v>8</v>
      </c>
      <c r="H7" s="32">
        <v>8</v>
      </c>
      <c r="I7" s="32">
        <v>9.5</v>
      </c>
      <c r="J7" s="32">
        <v>9.5</v>
      </c>
      <c r="K7" s="32">
        <v>9.5</v>
      </c>
      <c r="L7" s="32">
        <v>10</v>
      </c>
      <c r="M7" s="32">
        <v>9</v>
      </c>
      <c r="N7" s="14"/>
      <c r="O7" s="33"/>
      <c r="P7" s="32">
        <v>3</v>
      </c>
      <c r="Q7" s="32">
        <v>5</v>
      </c>
      <c r="R7" s="32">
        <v>10</v>
      </c>
      <c r="S7" s="32">
        <v>5</v>
      </c>
      <c r="T7" s="32">
        <v>5</v>
      </c>
      <c r="U7" s="32">
        <v>5</v>
      </c>
      <c r="V7" s="32">
        <v>10</v>
      </c>
      <c r="W7" s="32">
        <v>10</v>
      </c>
      <c r="X7" s="32">
        <v>5</v>
      </c>
      <c r="Y7" s="9">
        <v>4</v>
      </c>
      <c r="Z7" s="24">
        <f t="shared" si="0"/>
        <v>15.5</v>
      </c>
      <c r="AA7" s="24">
        <f t="shared" si="1"/>
        <v>15.5</v>
      </c>
      <c r="AB7" s="24">
        <f>ROUND((Z7+AB$1),1)</f>
        <v>15.3</v>
      </c>
      <c r="AC7" s="37"/>
    </row>
    <row r="8" spans="1:31" ht="22.5" customHeight="1">
      <c r="A8" s="9">
        <v>5</v>
      </c>
      <c r="B8" s="43">
        <v>201510810</v>
      </c>
      <c r="C8" s="29">
        <v>7.5</v>
      </c>
      <c r="D8" s="29">
        <v>8.5</v>
      </c>
      <c r="E8" s="29">
        <v>10</v>
      </c>
      <c r="F8" s="29">
        <v>0</v>
      </c>
      <c r="G8" s="29"/>
      <c r="H8" s="29"/>
      <c r="I8" s="29"/>
      <c r="J8" s="29"/>
      <c r="K8" s="29"/>
      <c r="L8" s="29"/>
      <c r="M8" s="29"/>
      <c r="N8" s="14"/>
      <c r="O8" s="11"/>
      <c r="P8" s="29">
        <v>1</v>
      </c>
      <c r="Q8" s="29">
        <v>0</v>
      </c>
      <c r="R8" s="29">
        <v>0</v>
      </c>
      <c r="S8" s="29"/>
      <c r="T8" s="29"/>
      <c r="U8" s="29"/>
      <c r="V8" s="29"/>
      <c r="W8" s="29"/>
      <c r="X8" s="29"/>
      <c r="Y8" s="9">
        <v>5</v>
      </c>
      <c r="Z8" s="29"/>
      <c r="AA8" s="29"/>
      <c r="AB8" s="29"/>
      <c r="AC8" s="21" t="s">
        <v>13</v>
      </c>
      <c r="AD8" s="2"/>
    </row>
    <row r="9" spans="1:31" ht="22.5" customHeight="1">
      <c r="A9" s="9">
        <v>6</v>
      </c>
      <c r="B9" s="31">
        <v>201516090</v>
      </c>
      <c r="C9" s="32">
        <v>9.5</v>
      </c>
      <c r="D9" s="32">
        <v>10</v>
      </c>
      <c r="E9" s="32">
        <v>10</v>
      </c>
      <c r="F9" s="32">
        <v>10</v>
      </c>
      <c r="G9" s="32">
        <v>9.5</v>
      </c>
      <c r="H9" s="32">
        <v>10</v>
      </c>
      <c r="I9" s="32">
        <v>9.5</v>
      </c>
      <c r="J9" s="32">
        <v>9.5</v>
      </c>
      <c r="K9" s="32">
        <v>9.5</v>
      </c>
      <c r="L9" s="32">
        <v>10</v>
      </c>
      <c r="M9" s="32">
        <v>10</v>
      </c>
      <c r="N9" s="14"/>
      <c r="O9" s="33"/>
      <c r="P9" s="32">
        <v>7</v>
      </c>
      <c r="Q9" s="32">
        <v>10</v>
      </c>
      <c r="R9" s="32">
        <v>10</v>
      </c>
      <c r="S9" s="32">
        <v>10</v>
      </c>
      <c r="T9" s="32">
        <v>10</v>
      </c>
      <c r="U9" s="32">
        <v>10</v>
      </c>
      <c r="V9" s="32">
        <v>10</v>
      </c>
      <c r="W9" s="32">
        <v>5</v>
      </c>
      <c r="X9" s="32">
        <v>10</v>
      </c>
      <c r="Y9" s="9">
        <v>6</v>
      </c>
      <c r="Z9" s="24">
        <f t="shared" si="0"/>
        <v>18.899999999999999</v>
      </c>
      <c r="AA9" s="24">
        <f t="shared" si="1"/>
        <v>18.899999999999999</v>
      </c>
      <c r="AB9" s="24">
        <f t="shared" ref="AB9:AB19" si="2">ROUND((Z9+AB$1),1)</f>
        <v>18.7</v>
      </c>
      <c r="AC9" s="37"/>
    </row>
    <row r="10" spans="1:31" ht="22.5" customHeight="1">
      <c r="A10" s="9">
        <v>7</v>
      </c>
      <c r="B10" s="28">
        <v>201518050</v>
      </c>
      <c r="C10" s="4">
        <v>8</v>
      </c>
      <c r="D10" s="4">
        <v>6.5</v>
      </c>
      <c r="E10" s="4">
        <v>10</v>
      </c>
      <c r="F10" s="4">
        <v>8</v>
      </c>
      <c r="G10" s="4">
        <v>7.5</v>
      </c>
      <c r="H10" s="4">
        <v>7.5</v>
      </c>
      <c r="I10" s="4">
        <v>9.5</v>
      </c>
      <c r="J10" s="4">
        <v>9</v>
      </c>
      <c r="K10" s="4">
        <v>8.5</v>
      </c>
      <c r="L10" s="4">
        <v>9</v>
      </c>
      <c r="M10" s="4">
        <v>8.5</v>
      </c>
      <c r="N10" s="14"/>
      <c r="O10" s="11"/>
      <c r="P10" s="4">
        <v>1</v>
      </c>
      <c r="Q10" s="19">
        <v>10</v>
      </c>
      <c r="R10" s="4">
        <v>10</v>
      </c>
      <c r="S10" s="4">
        <v>5</v>
      </c>
      <c r="T10" s="4">
        <v>5</v>
      </c>
      <c r="U10" s="4">
        <v>5</v>
      </c>
      <c r="V10" s="4">
        <v>8</v>
      </c>
      <c r="W10" s="4">
        <v>5</v>
      </c>
      <c r="X10" s="4">
        <v>5</v>
      </c>
      <c r="Y10" s="9">
        <v>7</v>
      </c>
      <c r="Z10" s="25">
        <f t="shared" ref="Z10" si="3">ROUND(AVERAGE(C10:M10)+AVERAGE(P10:X10),1)</f>
        <v>14.4</v>
      </c>
      <c r="AA10" s="25">
        <f t="shared" ref="AA10" si="4">ROUND((SUM(C10:M10)*10/110)+(SUM(P10:X10)*10/90),1)</f>
        <v>14.4</v>
      </c>
      <c r="AB10" s="25">
        <f t="shared" si="2"/>
        <v>14.2</v>
      </c>
      <c r="AC10" s="37"/>
    </row>
    <row r="11" spans="1:31" ht="22.5" customHeight="1">
      <c r="A11" s="9">
        <v>8</v>
      </c>
      <c r="B11" s="31">
        <v>201520950</v>
      </c>
      <c r="C11" s="32">
        <v>7</v>
      </c>
      <c r="D11" s="32">
        <v>8</v>
      </c>
      <c r="E11" s="32">
        <v>10</v>
      </c>
      <c r="F11" s="32">
        <v>8</v>
      </c>
      <c r="G11" s="32">
        <v>7</v>
      </c>
      <c r="H11" s="32">
        <v>7</v>
      </c>
      <c r="I11" s="32">
        <v>9.5</v>
      </c>
      <c r="J11" s="32">
        <v>9</v>
      </c>
      <c r="K11" s="32">
        <v>8.5</v>
      </c>
      <c r="L11" s="32">
        <v>9</v>
      </c>
      <c r="M11" s="32">
        <v>8.5</v>
      </c>
      <c r="N11" s="14"/>
      <c r="O11" s="33"/>
      <c r="P11" s="32">
        <v>1</v>
      </c>
      <c r="Q11" s="32">
        <v>5</v>
      </c>
      <c r="R11" s="32">
        <v>10</v>
      </c>
      <c r="S11" s="32">
        <v>0</v>
      </c>
      <c r="T11" s="32">
        <v>5</v>
      </c>
      <c r="U11" s="32">
        <v>5</v>
      </c>
      <c r="V11" s="32">
        <v>4</v>
      </c>
      <c r="W11" s="32">
        <v>5</v>
      </c>
      <c r="X11" s="32">
        <v>10</v>
      </c>
      <c r="Y11" s="9">
        <v>8</v>
      </c>
      <c r="Z11" s="24">
        <f t="shared" si="0"/>
        <v>13.3</v>
      </c>
      <c r="AA11" s="24">
        <f t="shared" si="1"/>
        <v>13.3</v>
      </c>
      <c r="AB11" s="24">
        <f t="shared" si="2"/>
        <v>13.1</v>
      </c>
      <c r="AC11" s="37"/>
    </row>
    <row r="12" spans="1:31" ht="22.5" customHeight="1">
      <c r="A12" s="9">
        <v>9</v>
      </c>
      <c r="B12" s="28">
        <v>201532170</v>
      </c>
      <c r="C12" s="4">
        <v>8</v>
      </c>
      <c r="D12" s="4">
        <v>6.5</v>
      </c>
      <c r="E12" s="29">
        <v>0</v>
      </c>
      <c r="F12" s="4">
        <v>8</v>
      </c>
      <c r="G12" s="4">
        <v>7</v>
      </c>
      <c r="H12" s="29">
        <v>8.5</v>
      </c>
      <c r="I12" s="4">
        <v>9.5</v>
      </c>
      <c r="J12" s="4">
        <v>10</v>
      </c>
      <c r="K12" s="29">
        <v>9</v>
      </c>
      <c r="L12" s="4">
        <v>9</v>
      </c>
      <c r="M12" s="4">
        <v>10</v>
      </c>
      <c r="N12" s="14"/>
      <c r="O12" s="11"/>
      <c r="P12" s="4">
        <v>2</v>
      </c>
      <c r="Q12" s="29">
        <v>0</v>
      </c>
      <c r="R12" s="4">
        <v>7</v>
      </c>
      <c r="S12" s="4">
        <v>0</v>
      </c>
      <c r="T12" s="29">
        <v>10</v>
      </c>
      <c r="U12" s="4">
        <v>5</v>
      </c>
      <c r="V12" s="4">
        <v>10</v>
      </c>
      <c r="W12" s="29">
        <v>5</v>
      </c>
      <c r="X12" s="4">
        <v>10</v>
      </c>
      <c r="Y12" s="9">
        <v>9</v>
      </c>
      <c r="Z12" s="4">
        <f t="shared" si="0"/>
        <v>13.2</v>
      </c>
      <c r="AA12" s="19">
        <f t="shared" si="1"/>
        <v>13.2</v>
      </c>
      <c r="AB12" s="19">
        <f t="shared" si="2"/>
        <v>13</v>
      </c>
      <c r="AC12" s="37"/>
    </row>
    <row r="13" spans="1:31" ht="22.5" customHeight="1">
      <c r="A13" s="9">
        <v>10</v>
      </c>
      <c r="B13" s="31">
        <v>201534730</v>
      </c>
      <c r="C13" s="32">
        <v>9</v>
      </c>
      <c r="D13" s="32">
        <v>6.5</v>
      </c>
      <c r="E13" s="32">
        <v>10</v>
      </c>
      <c r="F13" s="32">
        <v>8</v>
      </c>
      <c r="G13" s="32">
        <v>7.5</v>
      </c>
      <c r="H13" s="32">
        <v>9</v>
      </c>
      <c r="I13" s="32">
        <v>9.5</v>
      </c>
      <c r="J13" s="32">
        <v>9.5</v>
      </c>
      <c r="K13" s="32">
        <v>9.5</v>
      </c>
      <c r="L13" s="32">
        <v>10</v>
      </c>
      <c r="M13" s="32">
        <v>9</v>
      </c>
      <c r="N13" s="14"/>
      <c r="O13" s="33"/>
      <c r="P13" s="32">
        <v>3</v>
      </c>
      <c r="Q13" s="32">
        <v>0</v>
      </c>
      <c r="R13" s="32">
        <v>10</v>
      </c>
      <c r="S13" s="32">
        <v>5</v>
      </c>
      <c r="T13" s="32">
        <v>0</v>
      </c>
      <c r="U13" s="32">
        <v>5</v>
      </c>
      <c r="V13" s="32">
        <v>3</v>
      </c>
      <c r="W13" s="32">
        <v>10</v>
      </c>
      <c r="X13" s="32">
        <v>10</v>
      </c>
      <c r="Y13" s="9">
        <v>10</v>
      </c>
      <c r="Z13" s="24">
        <f t="shared" si="0"/>
        <v>14</v>
      </c>
      <c r="AA13" s="24">
        <f t="shared" si="1"/>
        <v>14</v>
      </c>
      <c r="AB13" s="24">
        <f t="shared" si="2"/>
        <v>13.8</v>
      </c>
      <c r="AC13" s="37"/>
    </row>
    <row r="14" spans="1:31" ht="22.5" customHeight="1">
      <c r="A14" s="9">
        <v>11</v>
      </c>
      <c r="B14" s="28">
        <v>201538310</v>
      </c>
      <c r="C14" s="4">
        <v>6.5</v>
      </c>
      <c r="D14" s="4">
        <v>6</v>
      </c>
      <c r="E14" s="4">
        <v>10</v>
      </c>
      <c r="F14" s="4">
        <v>9</v>
      </c>
      <c r="G14" s="4">
        <v>6</v>
      </c>
      <c r="H14" s="4">
        <v>9</v>
      </c>
      <c r="I14" s="4">
        <v>9.5</v>
      </c>
      <c r="J14" s="4">
        <v>9</v>
      </c>
      <c r="K14" s="29">
        <v>0</v>
      </c>
      <c r="L14" s="4">
        <v>9</v>
      </c>
      <c r="M14" s="4">
        <v>8</v>
      </c>
      <c r="N14" s="14"/>
      <c r="O14" s="11"/>
      <c r="P14" s="4">
        <v>1</v>
      </c>
      <c r="Q14" s="19">
        <v>10</v>
      </c>
      <c r="R14" s="4">
        <v>10</v>
      </c>
      <c r="S14" s="4">
        <v>5</v>
      </c>
      <c r="T14" s="4">
        <v>10</v>
      </c>
      <c r="U14" s="4">
        <v>5</v>
      </c>
      <c r="V14" s="4">
        <v>8</v>
      </c>
      <c r="W14" s="29">
        <v>0</v>
      </c>
      <c r="X14" s="4">
        <v>5</v>
      </c>
      <c r="Y14" s="9">
        <v>11</v>
      </c>
      <c r="Z14" s="4">
        <f t="shared" si="0"/>
        <v>13.5</v>
      </c>
      <c r="AA14" s="19">
        <f t="shared" si="1"/>
        <v>13.5</v>
      </c>
      <c r="AB14" s="19">
        <f t="shared" si="2"/>
        <v>13.3</v>
      </c>
      <c r="AC14" s="37"/>
    </row>
    <row r="15" spans="1:31" ht="22.5" customHeight="1">
      <c r="A15" s="9">
        <v>12</v>
      </c>
      <c r="B15" s="31">
        <v>201539270</v>
      </c>
      <c r="C15" s="32">
        <v>8</v>
      </c>
      <c r="D15" s="32">
        <v>7</v>
      </c>
      <c r="E15" s="32">
        <v>10</v>
      </c>
      <c r="F15" s="32">
        <v>9</v>
      </c>
      <c r="G15" s="32">
        <v>9.5</v>
      </c>
      <c r="H15" s="32">
        <v>10</v>
      </c>
      <c r="I15" s="32">
        <v>9.5</v>
      </c>
      <c r="J15" s="32">
        <v>10</v>
      </c>
      <c r="K15" s="32">
        <v>9</v>
      </c>
      <c r="L15" s="32">
        <v>9</v>
      </c>
      <c r="M15" s="32">
        <v>10</v>
      </c>
      <c r="N15" s="14"/>
      <c r="O15" s="33"/>
      <c r="P15" s="32">
        <v>5</v>
      </c>
      <c r="Q15" s="32">
        <v>0</v>
      </c>
      <c r="R15" s="32">
        <v>10</v>
      </c>
      <c r="S15" s="32">
        <v>5</v>
      </c>
      <c r="T15" s="32">
        <v>10</v>
      </c>
      <c r="U15" s="32">
        <v>10</v>
      </c>
      <c r="V15" s="32">
        <v>10</v>
      </c>
      <c r="W15" s="32">
        <v>10</v>
      </c>
      <c r="X15" s="32">
        <v>10</v>
      </c>
      <c r="Y15" s="9">
        <v>12</v>
      </c>
      <c r="Z15" s="24">
        <f t="shared" si="0"/>
        <v>17</v>
      </c>
      <c r="AA15" s="24">
        <f t="shared" si="1"/>
        <v>17</v>
      </c>
      <c r="AB15" s="24">
        <f t="shared" si="2"/>
        <v>16.8</v>
      </c>
      <c r="AC15" s="37"/>
    </row>
    <row r="16" spans="1:31" ht="22.5" customHeight="1">
      <c r="A16" s="9">
        <v>13</v>
      </c>
      <c r="B16" s="28">
        <v>201552590</v>
      </c>
      <c r="C16" s="4">
        <v>9</v>
      </c>
      <c r="D16" s="4">
        <v>8.5</v>
      </c>
      <c r="E16" s="4">
        <v>10</v>
      </c>
      <c r="F16" s="4">
        <v>9</v>
      </c>
      <c r="G16" s="4">
        <v>7.5</v>
      </c>
      <c r="H16" s="4">
        <v>7.5</v>
      </c>
      <c r="I16" s="4">
        <v>9.5</v>
      </c>
      <c r="J16" s="4">
        <v>9.5</v>
      </c>
      <c r="K16" s="4">
        <v>9.5</v>
      </c>
      <c r="L16" s="4">
        <v>10</v>
      </c>
      <c r="M16" s="4">
        <v>9</v>
      </c>
      <c r="N16" s="14"/>
      <c r="O16" s="11"/>
      <c r="P16" s="4">
        <v>1</v>
      </c>
      <c r="Q16" s="19">
        <v>5</v>
      </c>
      <c r="R16" s="4">
        <v>10</v>
      </c>
      <c r="S16" s="4">
        <v>0</v>
      </c>
      <c r="T16" s="4">
        <v>10</v>
      </c>
      <c r="U16" s="4">
        <v>5</v>
      </c>
      <c r="V16" s="4">
        <v>8</v>
      </c>
      <c r="W16" s="4">
        <v>10</v>
      </c>
      <c r="X16" s="4">
        <v>10</v>
      </c>
      <c r="Y16" s="9">
        <v>13</v>
      </c>
      <c r="Z16" s="4">
        <f t="shared" si="0"/>
        <v>15.6</v>
      </c>
      <c r="AA16" s="19">
        <f t="shared" si="1"/>
        <v>15.6</v>
      </c>
      <c r="AB16" s="19">
        <f t="shared" si="2"/>
        <v>15.4</v>
      </c>
      <c r="AC16" s="37"/>
    </row>
    <row r="17" spans="1:30" ht="22.5" customHeight="1">
      <c r="A17" s="12">
        <v>14</v>
      </c>
      <c r="B17" s="31">
        <v>201553730</v>
      </c>
      <c r="C17" s="32">
        <v>8.5</v>
      </c>
      <c r="D17" s="32">
        <v>8</v>
      </c>
      <c r="E17" s="32">
        <v>10</v>
      </c>
      <c r="F17" s="32">
        <v>8.5</v>
      </c>
      <c r="G17" s="32">
        <v>8</v>
      </c>
      <c r="H17" s="32">
        <v>10</v>
      </c>
      <c r="I17" s="32">
        <v>9.5</v>
      </c>
      <c r="J17" s="32">
        <v>10</v>
      </c>
      <c r="K17" s="32">
        <v>10</v>
      </c>
      <c r="L17" s="29">
        <v>9.5</v>
      </c>
      <c r="M17" s="32">
        <v>9</v>
      </c>
      <c r="N17" s="14"/>
      <c r="O17" s="33"/>
      <c r="P17" s="32">
        <v>1</v>
      </c>
      <c r="Q17" s="32">
        <v>5</v>
      </c>
      <c r="R17" s="29">
        <v>0</v>
      </c>
      <c r="S17" s="32">
        <v>10</v>
      </c>
      <c r="T17" s="32">
        <v>10</v>
      </c>
      <c r="U17" s="32">
        <v>5</v>
      </c>
      <c r="V17" s="32">
        <v>9</v>
      </c>
      <c r="W17" s="32">
        <v>5</v>
      </c>
      <c r="X17" s="29">
        <v>5</v>
      </c>
      <c r="Y17" s="9">
        <v>14</v>
      </c>
      <c r="Z17" s="24">
        <f t="shared" si="0"/>
        <v>14.7</v>
      </c>
      <c r="AA17" s="24">
        <f t="shared" si="1"/>
        <v>14.7</v>
      </c>
      <c r="AB17" s="24">
        <f t="shared" si="2"/>
        <v>14.5</v>
      </c>
      <c r="AC17" s="37"/>
    </row>
    <row r="18" spans="1:30" ht="22.5" customHeight="1">
      <c r="A18" s="12">
        <v>15</v>
      </c>
      <c r="B18" s="28">
        <v>201563050</v>
      </c>
      <c r="C18" s="4">
        <v>9.5</v>
      </c>
      <c r="D18" s="4">
        <v>7</v>
      </c>
      <c r="E18" s="4">
        <v>10</v>
      </c>
      <c r="F18" s="4">
        <v>9.5</v>
      </c>
      <c r="G18" s="4">
        <v>8</v>
      </c>
      <c r="H18" s="4">
        <v>8</v>
      </c>
      <c r="I18" s="4">
        <v>9.5</v>
      </c>
      <c r="J18" s="4">
        <v>10</v>
      </c>
      <c r="K18" s="4">
        <v>9</v>
      </c>
      <c r="L18" s="4">
        <v>10</v>
      </c>
      <c r="M18" s="4">
        <v>10</v>
      </c>
      <c r="N18" s="14"/>
      <c r="O18" s="11"/>
      <c r="P18" s="4">
        <v>3</v>
      </c>
      <c r="Q18" s="19">
        <v>5</v>
      </c>
      <c r="R18" s="4">
        <v>10</v>
      </c>
      <c r="S18" s="4">
        <v>0</v>
      </c>
      <c r="T18" s="4">
        <v>0</v>
      </c>
      <c r="U18" s="4">
        <v>10</v>
      </c>
      <c r="V18" s="4">
        <v>10</v>
      </c>
      <c r="W18" s="4">
        <v>0</v>
      </c>
      <c r="X18" s="4">
        <v>5</v>
      </c>
      <c r="Y18" s="9">
        <v>15</v>
      </c>
      <c r="Z18" s="4">
        <f t="shared" si="0"/>
        <v>13.9</v>
      </c>
      <c r="AA18" s="19">
        <f t="shared" si="1"/>
        <v>13.9</v>
      </c>
      <c r="AB18" s="19">
        <f t="shared" si="2"/>
        <v>13.7</v>
      </c>
      <c r="AC18" s="37"/>
    </row>
    <row r="19" spans="1:30" ht="22.5" customHeight="1">
      <c r="A19" s="12">
        <v>16</v>
      </c>
      <c r="B19" s="28">
        <v>201564030</v>
      </c>
      <c r="C19" s="32">
        <v>9.5</v>
      </c>
      <c r="D19" s="32">
        <v>9</v>
      </c>
      <c r="E19" s="32">
        <v>10</v>
      </c>
      <c r="F19" s="32">
        <v>9</v>
      </c>
      <c r="G19" s="32">
        <v>7.5</v>
      </c>
      <c r="H19" s="32">
        <v>9.5</v>
      </c>
      <c r="I19" s="29">
        <v>0</v>
      </c>
      <c r="J19" s="32">
        <v>9.5</v>
      </c>
      <c r="K19" s="32">
        <v>8.5</v>
      </c>
      <c r="L19" s="29">
        <v>0</v>
      </c>
      <c r="M19" s="32">
        <v>8</v>
      </c>
      <c r="N19" s="14"/>
      <c r="O19" s="33"/>
      <c r="P19" s="32">
        <v>6</v>
      </c>
      <c r="Q19" s="32">
        <v>10</v>
      </c>
      <c r="R19" s="32">
        <v>10</v>
      </c>
      <c r="S19" s="32">
        <v>10</v>
      </c>
      <c r="T19" s="32">
        <v>0</v>
      </c>
      <c r="U19" s="29">
        <v>0</v>
      </c>
      <c r="V19" s="32">
        <v>10</v>
      </c>
      <c r="W19" s="32">
        <v>0</v>
      </c>
      <c r="X19" s="29">
        <v>0</v>
      </c>
      <c r="Y19" s="9">
        <v>16</v>
      </c>
      <c r="Z19" s="24">
        <f t="shared" si="0"/>
        <v>12.4</v>
      </c>
      <c r="AA19" s="24">
        <f t="shared" si="1"/>
        <v>12.4</v>
      </c>
      <c r="AB19" s="24">
        <f t="shared" si="2"/>
        <v>12.2</v>
      </c>
      <c r="AC19" s="37"/>
    </row>
    <row r="20" spans="1:30" ht="22.5" customHeight="1">
      <c r="B20" s="13" t="s">
        <v>8</v>
      </c>
      <c r="C20" s="19">
        <f t="shared" ref="C20:M20" si="5">AVERAGE(C4:C19)</f>
        <v>8.4285714285714288</v>
      </c>
      <c r="D20" s="19">
        <f>AVERAGE(D4:D19)</f>
        <v>7.75</v>
      </c>
      <c r="E20" s="19">
        <f t="shared" si="5"/>
        <v>8.5714285714285712</v>
      </c>
      <c r="F20" s="19">
        <f t="shared" si="5"/>
        <v>8.0714285714285712</v>
      </c>
      <c r="G20" s="19">
        <f t="shared" si="5"/>
        <v>7.615384615384615</v>
      </c>
      <c r="H20" s="19">
        <f t="shared" si="5"/>
        <v>8.6923076923076916</v>
      </c>
      <c r="I20" s="19">
        <f t="shared" si="5"/>
        <v>8.7692307692307701</v>
      </c>
      <c r="J20" s="19">
        <f t="shared" si="5"/>
        <v>9.5769230769230766</v>
      </c>
      <c r="K20" s="19">
        <f t="shared" si="5"/>
        <v>7.7307692307692308</v>
      </c>
      <c r="L20" s="19">
        <f t="shared" si="5"/>
        <v>8.7307692307692299</v>
      </c>
      <c r="M20" s="19">
        <f t="shared" si="5"/>
        <v>9</v>
      </c>
      <c r="N20" s="14"/>
      <c r="O20" s="19"/>
      <c r="P20" s="19">
        <f t="shared" ref="P20:X20" si="6">AVERAGE(P4:P19)</f>
        <v>2.6428571428571428</v>
      </c>
      <c r="Q20" s="19">
        <f t="shared" si="6"/>
        <v>4.6428571428571432</v>
      </c>
      <c r="R20" s="19">
        <f t="shared" si="6"/>
        <v>8.1428571428571423</v>
      </c>
      <c r="S20" s="19">
        <f t="shared" si="6"/>
        <v>4.2307692307692308</v>
      </c>
      <c r="T20" s="19">
        <f t="shared" si="6"/>
        <v>5.7692307692307692</v>
      </c>
      <c r="U20" s="19">
        <f t="shared" si="6"/>
        <v>5.7692307692307692</v>
      </c>
      <c r="V20" s="19">
        <f t="shared" si="6"/>
        <v>7.7692307692307692</v>
      </c>
      <c r="W20" s="19">
        <f t="shared" si="6"/>
        <v>5</v>
      </c>
      <c r="X20" s="19">
        <f t="shared" si="6"/>
        <v>6.5384615384615383</v>
      </c>
      <c r="Y20" s="6"/>
      <c r="Z20" s="15">
        <f>ROUND(AVERAGE(Z4:Z19),1)</f>
        <v>14.2</v>
      </c>
      <c r="AA20" s="15">
        <f>AVERAGE(AA4:AA19)</f>
        <v>14.238461538461538</v>
      </c>
      <c r="AB20" s="15">
        <f>AVERAGE(AB4:AB19)</f>
        <v>14.038461538461537</v>
      </c>
      <c r="AC20" s="54"/>
      <c r="AD20" s="54"/>
    </row>
    <row r="21" spans="1:30" ht="22.5" customHeight="1">
      <c r="B21" s="12" t="s">
        <v>9</v>
      </c>
      <c r="C21" s="19">
        <f t="shared" ref="C21:M21" si="7">STDEV(C4:C19)</f>
        <v>0.97777500277106555</v>
      </c>
      <c r="D21" s="19">
        <f>STDEV(D4:D19)</f>
        <v>1.1726039399558574</v>
      </c>
      <c r="E21" s="19">
        <f t="shared" si="7"/>
        <v>3.6313651960128133</v>
      </c>
      <c r="F21" s="19">
        <f t="shared" si="7"/>
        <v>2.4087751663859795</v>
      </c>
      <c r="G21" s="19">
        <f t="shared" si="7"/>
        <v>1.0636777032589608</v>
      </c>
      <c r="H21" s="19">
        <f t="shared" si="7"/>
        <v>1.031553471276482</v>
      </c>
      <c r="I21" s="19">
        <f t="shared" si="7"/>
        <v>2.6348259320698375</v>
      </c>
      <c r="J21" s="19">
        <f t="shared" si="7"/>
        <v>0.40032038451271601</v>
      </c>
      <c r="K21" s="19">
        <f t="shared" si="7"/>
        <v>3.4617877403119843</v>
      </c>
      <c r="L21" s="19">
        <f t="shared" si="7"/>
        <v>2.6662659955402717</v>
      </c>
      <c r="M21" s="19">
        <f t="shared" si="7"/>
        <v>0.79056941504209488</v>
      </c>
      <c r="N21" s="14"/>
      <c r="O21" s="19"/>
      <c r="P21" s="19">
        <f t="shared" ref="P21:X21" si="8">STDEV(P4:P19)</f>
        <v>2.0232168923292906</v>
      </c>
      <c r="Q21" s="19">
        <f t="shared" si="8"/>
        <v>4.1437096508237241</v>
      </c>
      <c r="R21" s="19">
        <f t="shared" si="8"/>
        <v>3.6131627495789682</v>
      </c>
      <c r="S21" s="19">
        <f t="shared" si="8"/>
        <v>4.0032038451271781</v>
      </c>
      <c r="T21" s="19">
        <f t="shared" si="8"/>
        <v>4.493585171364586</v>
      </c>
      <c r="U21" s="19">
        <f t="shared" si="8"/>
        <v>2.773500981126146</v>
      </c>
      <c r="V21" s="19">
        <f t="shared" si="8"/>
        <v>3.0863637221884628</v>
      </c>
      <c r="W21" s="19">
        <f t="shared" si="8"/>
        <v>4.0824829046386304</v>
      </c>
      <c r="X21" s="19">
        <f t="shared" si="8"/>
        <v>3.7553380809940546</v>
      </c>
      <c r="Y21" s="6"/>
      <c r="Z21" s="15">
        <f>STDEV(Z4:Z19)</f>
        <v>2.411271608349177</v>
      </c>
      <c r="AA21" s="15">
        <f>STDEV(AA4:AA19)</f>
        <v>2.411271608349177</v>
      </c>
      <c r="AB21" s="15">
        <f>STDEV(AB4:AB19)</f>
        <v>2.411271608349185</v>
      </c>
      <c r="AC21" s="54"/>
      <c r="AD21" s="54"/>
    </row>
    <row r="23" spans="1:30">
      <c r="B23" s="58" t="s">
        <v>23</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1:30" ht="15.75" customHeigh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30">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1:30">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1:30">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30">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30">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30">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30">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30">
      <c r="Z32" s="3"/>
      <c r="AA32" s="3"/>
      <c r="AB32" s="22"/>
    </row>
    <row r="33" spans="26:28">
      <c r="Z33" s="3"/>
      <c r="AA33" s="3"/>
      <c r="AB33" s="22"/>
    </row>
    <row r="34" spans="26:28">
      <c r="Z34" s="3"/>
      <c r="AA34" s="3"/>
      <c r="AB34" s="22"/>
    </row>
  </sheetData>
  <mergeCells count="3">
    <mergeCell ref="C1:M1"/>
    <mergeCell ref="O1:X1"/>
    <mergeCell ref="B23:AB31"/>
  </mergeCells>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A1:AC34"/>
  <sheetViews>
    <sheetView zoomScaleNormal="100" workbookViewId="0">
      <selection activeCell="Z4" sqref="Z4:AB19"/>
    </sheetView>
  </sheetViews>
  <sheetFormatPr defaultRowHeight="15"/>
  <cols>
    <col min="1" max="1" width="3.7109375" style="3" customWidth="1"/>
    <col min="2" max="2" width="12.28515625" style="3" customWidth="1"/>
    <col min="3" max="13" width="4.28515625" style="3" customWidth="1"/>
    <col min="14" max="14" width="1.140625" style="3" customWidth="1"/>
    <col min="15" max="15" width="3" style="3" customWidth="1"/>
    <col min="16" max="24" width="4.28515625" style="3" customWidth="1"/>
    <col min="25" max="25" width="3.7109375" style="3" customWidth="1"/>
    <col min="26" max="27" width="5.7109375" style="45" customWidth="1"/>
    <col min="28" max="28" width="9.7109375" style="18" customWidth="1"/>
    <col min="29" max="29" width="4.28515625" style="3" customWidth="1"/>
    <col min="30" max="16384" width="9.140625" style="2"/>
  </cols>
  <sheetData>
    <row r="1" spans="1:29" ht="22.5" customHeight="1">
      <c r="A1" s="6"/>
      <c r="B1" s="6"/>
      <c r="C1" s="57" t="s">
        <v>15</v>
      </c>
      <c r="D1" s="57"/>
      <c r="E1" s="57"/>
      <c r="F1" s="57"/>
      <c r="G1" s="57"/>
      <c r="H1" s="57"/>
      <c r="I1" s="57"/>
      <c r="J1" s="57"/>
      <c r="K1" s="57"/>
      <c r="L1" s="57"/>
      <c r="M1" s="57"/>
      <c r="N1" s="10"/>
      <c r="O1" s="57" t="s">
        <v>16</v>
      </c>
      <c r="P1" s="57"/>
      <c r="Q1" s="57"/>
      <c r="R1" s="57"/>
      <c r="S1" s="57"/>
      <c r="T1" s="57"/>
      <c r="U1" s="57"/>
      <c r="V1" s="57"/>
      <c r="W1" s="57"/>
      <c r="X1" s="57"/>
      <c r="Y1" s="6"/>
      <c r="Z1" s="46"/>
      <c r="AA1" s="26" t="s">
        <v>29</v>
      </c>
      <c r="AB1" s="27">
        <f>14-Z20</f>
        <v>-0.17499999999999893</v>
      </c>
    </row>
    <row r="2" spans="1:29" ht="22.5" customHeight="1">
      <c r="A2" s="6"/>
      <c r="B2" s="20" t="s">
        <v>34</v>
      </c>
      <c r="C2" s="12" t="s">
        <v>0</v>
      </c>
      <c r="D2" s="12" t="s">
        <v>1</v>
      </c>
      <c r="E2" s="12" t="s">
        <v>2</v>
      </c>
      <c r="F2" s="12" t="s">
        <v>3</v>
      </c>
      <c r="G2" s="12" t="s">
        <v>4</v>
      </c>
      <c r="H2" s="12" t="s">
        <v>5</v>
      </c>
      <c r="I2" s="12" t="s">
        <v>10</v>
      </c>
      <c r="J2" s="12" t="s">
        <v>7</v>
      </c>
      <c r="K2" s="12" t="s">
        <v>6</v>
      </c>
      <c r="L2" s="12" t="s">
        <v>12</v>
      </c>
      <c r="M2" s="12" t="s">
        <v>11</v>
      </c>
      <c r="N2" s="10"/>
      <c r="O2" s="12"/>
      <c r="P2" s="12" t="s">
        <v>1</v>
      </c>
      <c r="Q2" s="12" t="s">
        <v>2</v>
      </c>
      <c r="R2" s="12" t="s">
        <v>3</v>
      </c>
      <c r="S2" s="12" t="s">
        <v>4</v>
      </c>
      <c r="T2" s="12" t="s">
        <v>5</v>
      </c>
      <c r="U2" s="12" t="s">
        <v>10</v>
      </c>
      <c r="V2" s="12" t="s">
        <v>7</v>
      </c>
      <c r="W2" s="12" t="s">
        <v>6</v>
      </c>
      <c r="X2" s="12" t="s">
        <v>12</v>
      </c>
      <c r="Y2" s="6"/>
      <c r="Z2" s="17" t="s">
        <v>20</v>
      </c>
      <c r="AA2" s="17" t="s">
        <v>20</v>
      </c>
    </row>
    <row r="3" spans="1:29" ht="22.5" customHeight="1">
      <c r="A3" s="5"/>
      <c r="B3" s="7" t="s">
        <v>14</v>
      </c>
      <c r="C3" s="8">
        <v>2</v>
      </c>
      <c r="D3" s="8">
        <v>3</v>
      </c>
      <c r="E3" s="8">
        <v>4</v>
      </c>
      <c r="F3" s="8">
        <v>5</v>
      </c>
      <c r="G3" s="8">
        <v>6</v>
      </c>
      <c r="H3" s="8">
        <v>7</v>
      </c>
      <c r="I3" s="8">
        <v>8</v>
      </c>
      <c r="J3" s="8">
        <v>9</v>
      </c>
      <c r="K3" s="8">
        <v>10</v>
      </c>
      <c r="L3" s="8">
        <v>11</v>
      </c>
      <c r="M3" s="8">
        <v>12</v>
      </c>
      <c r="N3" s="14"/>
      <c r="O3" s="8">
        <v>2</v>
      </c>
      <c r="P3" s="8">
        <v>3</v>
      </c>
      <c r="Q3" s="8">
        <v>4</v>
      </c>
      <c r="R3" s="8">
        <v>5</v>
      </c>
      <c r="S3" s="8">
        <v>6</v>
      </c>
      <c r="T3" s="8">
        <v>7</v>
      </c>
      <c r="U3" s="8">
        <v>8</v>
      </c>
      <c r="V3" s="8">
        <v>9</v>
      </c>
      <c r="W3" s="8">
        <v>10</v>
      </c>
      <c r="X3" s="8">
        <v>11</v>
      </c>
      <c r="Y3" s="5"/>
      <c r="Z3" s="15" t="s">
        <v>17</v>
      </c>
      <c r="AA3" s="15" t="s">
        <v>18</v>
      </c>
      <c r="AB3" s="17" t="s">
        <v>21</v>
      </c>
    </row>
    <row r="4" spans="1:29" ht="22.5" customHeight="1">
      <c r="A4" s="9">
        <v>1</v>
      </c>
      <c r="B4" s="28">
        <v>201432080</v>
      </c>
      <c r="C4" s="4">
        <v>8.5</v>
      </c>
      <c r="D4" s="4">
        <v>7</v>
      </c>
      <c r="E4" s="4">
        <v>10</v>
      </c>
      <c r="F4" s="4">
        <v>8</v>
      </c>
      <c r="G4" s="4">
        <v>9.5</v>
      </c>
      <c r="H4" s="4">
        <v>9.5</v>
      </c>
      <c r="I4" s="4">
        <v>9</v>
      </c>
      <c r="J4" s="4">
        <v>9.5</v>
      </c>
      <c r="K4" s="4">
        <v>9.5</v>
      </c>
      <c r="L4" s="4">
        <v>10</v>
      </c>
      <c r="M4" s="4">
        <v>10</v>
      </c>
      <c r="N4" s="14"/>
      <c r="O4" s="11"/>
      <c r="P4" s="4">
        <v>2</v>
      </c>
      <c r="Q4" s="4">
        <v>5</v>
      </c>
      <c r="R4" s="4">
        <v>10</v>
      </c>
      <c r="S4" s="4">
        <v>5</v>
      </c>
      <c r="T4" s="4">
        <v>1</v>
      </c>
      <c r="U4" s="4">
        <v>5</v>
      </c>
      <c r="V4" s="4">
        <v>7</v>
      </c>
      <c r="W4" s="4">
        <v>5</v>
      </c>
      <c r="X4" s="4">
        <v>5</v>
      </c>
      <c r="Y4" s="9">
        <v>1</v>
      </c>
      <c r="Z4" s="4">
        <f>ROUND(AVERAGE(C4:M4)+AVERAGE(P4:X4),1)</f>
        <v>14.1</v>
      </c>
      <c r="AA4" s="19">
        <f>ROUND((SUM(C4:M4)*10/110)+(SUM(P4:X4)*10/90),1)</f>
        <v>14.1</v>
      </c>
      <c r="AB4" s="19">
        <f t="shared" ref="AB4:AB19" si="0">ROUND((Z4+AB$1),1)</f>
        <v>13.9</v>
      </c>
      <c r="AC4" s="37"/>
    </row>
    <row r="5" spans="1:29" ht="22.5" customHeight="1">
      <c r="A5" s="9">
        <v>2</v>
      </c>
      <c r="B5" s="31">
        <v>201453080</v>
      </c>
      <c r="C5" s="32">
        <v>9.5</v>
      </c>
      <c r="D5" s="32">
        <v>9</v>
      </c>
      <c r="E5" s="32">
        <v>10</v>
      </c>
      <c r="F5" s="32">
        <v>9</v>
      </c>
      <c r="G5" s="32">
        <v>9</v>
      </c>
      <c r="H5" s="32">
        <v>9.5</v>
      </c>
      <c r="I5" s="32">
        <v>9</v>
      </c>
      <c r="J5" s="32">
        <v>9.5</v>
      </c>
      <c r="K5" s="32">
        <v>9.5</v>
      </c>
      <c r="L5" s="32">
        <v>10</v>
      </c>
      <c r="M5" s="32">
        <v>9.5</v>
      </c>
      <c r="N5" s="14"/>
      <c r="O5" s="33"/>
      <c r="P5" s="32">
        <v>1</v>
      </c>
      <c r="Q5" s="32">
        <v>0</v>
      </c>
      <c r="R5" s="32">
        <v>10</v>
      </c>
      <c r="S5" s="32">
        <v>5</v>
      </c>
      <c r="T5" s="29">
        <v>0</v>
      </c>
      <c r="U5" s="32">
        <v>5</v>
      </c>
      <c r="V5" s="29">
        <v>0</v>
      </c>
      <c r="W5" s="32">
        <v>0</v>
      </c>
      <c r="X5" s="32">
        <v>10</v>
      </c>
      <c r="Y5" s="9">
        <v>2</v>
      </c>
      <c r="Z5" s="24">
        <f t="shared" ref="Z5:Z19" si="1">ROUND(AVERAGE(C5:M5)+AVERAGE(P5:X5),1)</f>
        <v>12.9</v>
      </c>
      <c r="AA5" s="24">
        <f t="shared" ref="AA5:AA19" si="2">ROUND((SUM(C5:M5)*10/110)+(SUM(P5:X5)*10/90),1)</f>
        <v>12.9</v>
      </c>
      <c r="AB5" s="24">
        <f t="shared" si="0"/>
        <v>12.7</v>
      </c>
      <c r="AC5" s="37"/>
    </row>
    <row r="6" spans="1:29" ht="22.5" customHeight="1">
      <c r="A6" s="9">
        <v>3</v>
      </c>
      <c r="B6" s="28">
        <v>201461580</v>
      </c>
      <c r="C6" s="4">
        <v>9.5</v>
      </c>
      <c r="D6" s="4">
        <v>8.5</v>
      </c>
      <c r="E6" s="4">
        <v>10</v>
      </c>
      <c r="F6" s="4">
        <v>8.5</v>
      </c>
      <c r="G6" s="4">
        <v>8</v>
      </c>
      <c r="H6" s="4">
        <v>8</v>
      </c>
      <c r="I6" s="4">
        <v>9</v>
      </c>
      <c r="J6" s="4">
        <v>8.5</v>
      </c>
      <c r="K6" s="4">
        <v>9.5</v>
      </c>
      <c r="L6" s="4">
        <v>9</v>
      </c>
      <c r="M6" s="4">
        <v>9.5</v>
      </c>
      <c r="N6" s="14"/>
      <c r="O6" s="11"/>
      <c r="P6" s="4">
        <v>3</v>
      </c>
      <c r="Q6" s="3">
        <v>0</v>
      </c>
      <c r="R6" s="4">
        <v>6</v>
      </c>
      <c r="S6" s="4">
        <v>0</v>
      </c>
      <c r="T6" s="4">
        <v>0</v>
      </c>
      <c r="U6" s="4">
        <v>0</v>
      </c>
      <c r="V6" s="4">
        <v>1</v>
      </c>
      <c r="W6" s="4">
        <v>5</v>
      </c>
      <c r="X6" s="4">
        <v>5</v>
      </c>
      <c r="Y6" s="9">
        <v>3</v>
      </c>
      <c r="Z6" s="4">
        <f t="shared" si="1"/>
        <v>11.1</v>
      </c>
      <c r="AA6" s="19">
        <f t="shared" si="2"/>
        <v>11.1</v>
      </c>
      <c r="AB6" s="19">
        <f t="shared" si="0"/>
        <v>10.9</v>
      </c>
      <c r="AC6" s="37"/>
    </row>
    <row r="7" spans="1:29" ht="22.5" customHeight="1">
      <c r="A7" s="9">
        <v>4</v>
      </c>
      <c r="B7" s="31">
        <v>201505410</v>
      </c>
      <c r="C7" s="32">
        <v>9</v>
      </c>
      <c r="D7" s="32">
        <v>9</v>
      </c>
      <c r="E7" s="32">
        <v>9.5</v>
      </c>
      <c r="F7" s="32">
        <v>8.5</v>
      </c>
      <c r="G7" s="32">
        <v>9</v>
      </c>
      <c r="H7" s="32">
        <v>8.5</v>
      </c>
      <c r="I7" s="32">
        <v>9</v>
      </c>
      <c r="J7" s="32">
        <v>9</v>
      </c>
      <c r="K7" s="32">
        <v>9.5</v>
      </c>
      <c r="L7" s="32">
        <v>10</v>
      </c>
      <c r="M7" s="32">
        <v>10</v>
      </c>
      <c r="N7" s="14"/>
      <c r="O7" s="33"/>
      <c r="P7" s="32">
        <v>5</v>
      </c>
      <c r="Q7" s="32">
        <v>6</v>
      </c>
      <c r="R7" s="32">
        <v>10</v>
      </c>
      <c r="S7" s="32">
        <v>10</v>
      </c>
      <c r="T7" s="32">
        <v>0</v>
      </c>
      <c r="U7" s="32">
        <v>10</v>
      </c>
      <c r="V7" s="32">
        <v>9</v>
      </c>
      <c r="W7" s="32">
        <v>5</v>
      </c>
      <c r="X7" s="32">
        <v>5</v>
      </c>
      <c r="Y7" s="9">
        <v>4</v>
      </c>
      <c r="Z7" s="24">
        <f t="shared" si="1"/>
        <v>15.8</v>
      </c>
      <c r="AA7" s="24">
        <f t="shared" si="2"/>
        <v>15.8</v>
      </c>
      <c r="AB7" s="24">
        <f t="shared" si="0"/>
        <v>15.6</v>
      </c>
      <c r="AC7" s="37"/>
    </row>
    <row r="8" spans="1:29" ht="22.5" customHeight="1">
      <c r="A8" s="9">
        <v>5</v>
      </c>
      <c r="B8" s="28">
        <v>201524290</v>
      </c>
      <c r="C8" s="4">
        <v>8</v>
      </c>
      <c r="D8" s="4">
        <v>7.5</v>
      </c>
      <c r="E8" s="4">
        <v>10</v>
      </c>
      <c r="F8" s="4">
        <v>9</v>
      </c>
      <c r="G8" s="4">
        <v>9</v>
      </c>
      <c r="H8" s="4">
        <v>9.5</v>
      </c>
      <c r="I8" s="4">
        <v>9.5</v>
      </c>
      <c r="J8" s="4">
        <v>9.5</v>
      </c>
      <c r="K8" s="4">
        <v>9.5</v>
      </c>
      <c r="L8" s="4">
        <v>10</v>
      </c>
      <c r="M8" s="4">
        <v>10</v>
      </c>
      <c r="N8" s="14"/>
      <c r="O8" s="11"/>
      <c r="P8" s="4">
        <v>1</v>
      </c>
      <c r="Q8" s="4">
        <v>5</v>
      </c>
      <c r="R8" s="4">
        <v>10</v>
      </c>
      <c r="S8" s="4">
        <v>5</v>
      </c>
      <c r="T8" s="4">
        <v>5</v>
      </c>
      <c r="U8" s="4">
        <v>5</v>
      </c>
      <c r="V8" s="4">
        <v>5</v>
      </c>
      <c r="W8" s="4">
        <v>5</v>
      </c>
      <c r="X8" s="4">
        <v>5</v>
      </c>
      <c r="Y8" s="9">
        <v>5</v>
      </c>
      <c r="Z8" s="4">
        <f t="shared" si="1"/>
        <v>14.3</v>
      </c>
      <c r="AA8" s="19">
        <f t="shared" si="2"/>
        <v>14.3</v>
      </c>
      <c r="AB8" s="19">
        <f t="shared" si="0"/>
        <v>14.1</v>
      </c>
      <c r="AC8" s="37"/>
    </row>
    <row r="9" spans="1:29" ht="22.5" customHeight="1">
      <c r="A9" s="9">
        <v>6</v>
      </c>
      <c r="B9" s="31">
        <v>201524570</v>
      </c>
      <c r="C9" s="32">
        <v>8</v>
      </c>
      <c r="D9" s="32">
        <v>8.5</v>
      </c>
      <c r="E9" s="32">
        <v>9.5</v>
      </c>
      <c r="F9" s="32">
        <v>9</v>
      </c>
      <c r="G9" s="32">
        <v>7.5</v>
      </c>
      <c r="H9" s="32">
        <v>9</v>
      </c>
      <c r="I9" s="32">
        <v>9.5</v>
      </c>
      <c r="J9" s="32">
        <v>9.5</v>
      </c>
      <c r="K9" s="32">
        <v>9.5</v>
      </c>
      <c r="L9" s="32">
        <v>10</v>
      </c>
      <c r="M9" s="32">
        <v>9.5</v>
      </c>
      <c r="N9" s="14"/>
      <c r="O9" s="33"/>
      <c r="P9" s="32">
        <v>4</v>
      </c>
      <c r="Q9" s="32">
        <v>5</v>
      </c>
      <c r="R9" s="32">
        <v>10</v>
      </c>
      <c r="S9" s="32">
        <v>10</v>
      </c>
      <c r="T9" s="32">
        <v>5</v>
      </c>
      <c r="U9" s="32">
        <v>10</v>
      </c>
      <c r="V9" s="32">
        <v>6</v>
      </c>
      <c r="W9" s="32">
        <v>5</v>
      </c>
      <c r="X9" s="32">
        <v>0</v>
      </c>
      <c r="Y9" s="9">
        <v>6</v>
      </c>
      <c r="Z9" s="24">
        <f t="shared" si="1"/>
        <v>15.2</v>
      </c>
      <c r="AA9" s="24">
        <f t="shared" si="2"/>
        <v>15.2</v>
      </c>
      <c r="AB9" s="24">
        <f t="shared" si="0"/>
        <v>15</v>
      </c>
      <c r="AC9" s="37"/>
    </row>
    <row r="10" spans="1:29" ht="22.5" customHeight="1">
      <c r="A10" s="9">
        <v>7</v>
      </c>
      <c r="B10" s="28">
        <v>201525430</v>
      </c>
      <c r="C10" s="4">
        <v>8.5</v>
      </c>
      <c r="D10" s="4">
        <v>9</v>
      </c>
      <c r="E10" s="4">
        <v>10</v>
      </c>
      <c r="F10" s="4">
        <v>8</v>
      </c>
      <c r="G10" s="4">
        <v>8.5</v>
      </c>
      <c r="H10" s="4">
        <v>8</v>
      </c>
      <c r="I10" s="4">
        <v>9</v>
      </c>
      <c r="J10" s="4">
        <v>9</v>
      </c>
      <c r="K10" s="4">
        <v>9.5</v>
      </c>
      <c r="L10" s="4">
        <v>10</v>
      </c>
      <c r="M10" s="4">
        <v>9</v>
      </c>
      <c r="N10" s="14"/>
      <c r="O10" s="11"/>
      <c r="P10" s="4">
        <v>4</v>
      </c>
      <c r="Q10" s="4">
        <v>0</v>
      </c>
      <c r="R10" s="4">
        <v>10</v>
      </c>
      <c r="S10" s="4">
        <v>5</v>
      </c>
      <c r="T10" s="4">
        <v>0</v>
      </c>
      <c r="U10" s="4">
        <v>10</v>
      </c>
      <c r="V10" s="4">
        <v>4</v>
      </c>
      <c r="W10" s="4">
        <v>0</v>
      </c>
      <c r="X10" s="4">
        <v>5</v>
      </c>
      <c r="Y10" s="9">
        <v>7</v>
      </c>
      <c r="Z10" s="51">
        <f t="shared" ref="Z10" si="3">ROUND(AVERAGE(C10:M10)+AVERAGE(P10:X10),1)</f>
        <v>13.2</v>
      </c>
      <c r="AA10" s="51">
        <f t="shared" ref="AA10" si="4">ROUND((SUM(C10:M10)*10/110)+(SUM(P10:X10)*10/90),1)</f>
        <v>13.2</v>
      </c>
      <c r="AB10" s="51">
        <f t="shared" si="0"/>
        <v>13</v>
      </c>
      <c r="AC10" s="37"/>
    </row>
    <row r="11" spans="1:29" ht="22.5" customHeight="1">
      <c r="A11" s="9">
        <v>8</v>
      </c>
      <c r="B11" s="31">
        <v>201525910</v>
      </c>
      <c r="C11" s="32">
        <v>9.5</v>
      </c>
      <c r="D11" s="32">
        <v>9.5</v>
      </c>
      <c r="E11" s="32">
        <v>10</v>
      </c>
      <c r="F11" s="32">
        <v>9</v>
      </c>
      <c r="G11" s="32">
        <v>9.5</v>
      </c>
      <c r="H11" s="32">
        <v>9</v>
      </c>
      <c r="I11" s="32">
        <v>10</v>
      </c>
      <c r="J11" s="32">
        <v>10</v>
      </c>
      <c r="K11" s="32">
        <v>9.5</v>
      </c>
      <c r="L11" s="32">
        <v>10</v>
      </c>
      <c r="M11" s="32">
        <v>10</v>
      </c>
      <c r="N11" s="14"/>
      <c r="O11" s="33"/>
      <c r="P11" s="32">
        <v>3</v>
      </c>
      <c r="Q11" s="32">
        <v>5</v>
      </c>
      <c r="R11" s="32">
        <v>10</v>
      </c>
      <c r="S11" s="32">
        <v>10</v>
      </c>
      <c r="T11" s="32">
        <v>7</v>
      </c>
      <c r="U11" s="32">
        <v>5</v>
      </c>
      <c r="V11" s="32">
        <v>8</v>
      </c>
      <c r="W11" s="32">
        <v>5</v>
      </c>
      <c r="X11" s="32">
        <v>10</v>
      </c>
      <c r="Y11" s="9">
        <v>8</v>
      </c>
      <c r="Z11" s="24">
        <f t="shared" si="1"/>
        <v>16.600000000000001</v>
      </c>
      <c r="AA11" s="24">
        <f t="shared" si="2"/>
        <v>16.600000000000001</v>
      </c>
      <c r="AB11" s="24">
        <f t="shared" si="0"/>
        <v>16.399999999999999</v>
      </c>
      <c r="AC11" s="37"/>
    </row>
    <row r="12" spans="1:29" ht="22.5" customHeight="1">
      <c r="A12" s="9">
        <v>9</v>
      </c>
      <c r="B12" s="28">
        <v>201526230</v>
      </c>
      <c r="C12" s="4">
        <v>9.5</v>
      </c>
      <c r="D12" s="4">
        <v>9.5</v>
      </c>
      <c r="E12" s="4">
        <v>10</v>
      </c>
      <c r="F12" s="4">
        <v>9</v>
      </c>
      <c r="G12" s="4">
        <v>8</v>
      </c>
      <c r="H12" s="4">
        <v>8.5</v>
      </c>
      <c r="I12" s="4">
        <v>9.5</v>
      </c>
      <c r="J12" s="4">
        <v>10</v>
      </c>
      <c r="K12" s="4">
        <v>9</v>
      </c>
      <c r="L12" s="4">
        <v>10</v>
      </c>
      <c r="M12" s="4">
        <v>9.5</v>
      </c>
      <c r="N12" s="14"/>
      <c r="O12" s="11"/>
      <c r="P12" s="4">
        <v>3</v>
      </c>
      <c r="Q12" s="4">
        <v>5</v>
      </c>
      <c r="R12" s="4">
        <v>10</v>
      </c>
      <c r="S12" s="4">
        <v>5</v>
      </c>
      <c r="T12" s="4">
        <v>5</v>
      </c>
      <c r="U12" s="4">
        <v>5</v>
      </c>
      <c r="V12" s="4">
        <v>9</v>
      </c>
      <c r="W12" s="4">
        <v>10</v>
      </c>
      <c r="X12" s="4">
        <v>5</v>
      </c>
      <c r="Y12" s="9">
        <v>9</v>
      </c>
      <c r="Z12" s="4">
        <f t="shared" si="1"/>
        <v>15.7</v>
      </c>
      <c r="AA12" s="19">
        <f t="shared" si="2"/>
        <v>15.7</v>
      </c>
      <c r="AB12" s="19">
        <f t="shared" si="0"/>
        <v>15.5</v>
      </c>
      <c r="AC12" s="37"/>
    </row>
    <row r="13" spans="1:29" ht="22.5" customHeight="1">
      <c r="A13" s="9">
        <v>10</v>
      </c>
      <c r="B13" s="31">
        <v>201539010</v>
      </c>
      <c r="C13" s="32">
        <v>8</v>
      </c>
      <c r="D13" s="32">
        <v>9.5</v>
      </c>
      <c r="E13" s="32">
        <v>9.5</v>
      </c>
      <c r="F13" s="32">
        <v>9</v>
      </c>
      <c r="G13" s="32">
        <v>9</v>
      </c>
      <c r="H13" s="32">
        <v>8.5</v>
      </c>
      <c r="I13" s="32">
        <v>9.5</v>
      </c>
      <c r="J13" s="32">
        <v>9.5</v>
      </c>
      <c r="K13" s="32">
        <v>9.5</v>
      </c>
      <c r="L13" s="32">
        <v>10</v>
      </c>
      <c r="M13" s="32">
        <v>9.5</v>
      </c>
      <c r="N13" s="14"/>
      <c r="O13" s="33"/>
      <c r="P13" s="32">
        <v>4</v>
      </c>
      <c r="Q13" s="32">
        <v>10</v>
      </c>
      <c r="R13" s="32">
        <v>10</v>
      </c>
      <c r="S13" s="32">
        <v>10</v>
      </c>
      <c r="T13" s="32">
        <v>5</v>
      </c>
      <c r="U13" s="32">
        <v>10</v>
      </c>
      <c r="V13" s="32">
        <v>7</v>
      </c>
      <c r="W13" s="32">
        <v>10</v>
      </c>
      <c r="X13" s="32">
        <v>10</v>
      </c>
      <c r="Y13" s="9">
        <v>10</v>
      </c>
      <c r="Z13" s="24">
        <f t="shared" si="1"/>
        <v>17.7</v>
      </c>
      <c r="AA13" s="24">
        <f t="shared" si="2"/>
        <v>17.7</v>
      </c>
      <c r="AB13" s="24">
        <f t="shared" si="0"/>
        <v>17.5</v>
      </c>
      <c r="AC13" s="37"/>
    </row>
    <row r="14" spans="1:29" ht="22.5" customHeight="1">
      <c r="A14" s="9">
        <v>11</v>
      </c>
      <c r="B14" s="28">
        <v>201539170</v>
      </c>
      <c r="C14" s="4">
        <v>8</v>
      </c>
      <c r="D14" s="4">
        <v>9.5</v>
      </c>
      <c r="E14" s="4">
        <v>10</v>
      </c>
      <c r="F14" s="4">
        <v>8.5</v>
      </c>
      <c r="G14" s="4">
        <v>8</v>
      </c>
      <c r="H14" s="4">
        <v>8</v>
      </c>
      <c r="I14" s="29">
        <v>0</v>
      </c>
      <c r="J14" s="4">
        <v>8.5</v>
      </c>
      <c r="K14" s="4">
        <v>8.5</v>
      </c>
      <c r="L14" s="4">
        <v>9</v>
      </c>
      <c r="M14" s="4">
        <v>9.5</v>
      </c>
      <c r="N14" s="14"/>
      <c r="O14" s="11"/>
      <c r="P14" s="4">
        <v>4</v>
      </c>
      <c r="Q14" s="4">
        <v>0</v>
      </c>
      <c r="R14" s="4">
        <v>10</v>
      </c>
      <c r="S14" s="4">
        <v>10</v>
      </c>
      <c r="T14" s="4">
        <v>5</v>
      </c>
      <c r="U14" s="29">
        <v>0</v>
      </c>
      <c r="V14" s="4">
        <v>3</v>
      </c>
      <c r="W14" s="4">
        <v>0</v>
      </c>
      <c r="X14" s="4">
        <v>5</v>
      </c>
      <c r="Y14" s="9">
        <v>11</v>
      </c>
      <c r="Z14" s="4">
        <f t="shared" si="1"/>
        <v>12.1</v>
      </c>
      <c r="AA14" s="19">
        <f t="shared" si="2"/>
        <v>12.1</v>
      </c>
      <c r="AB14" s="19">
        <f t="shared" si="0"/>
        <v>11.9</v>
      </c>
      <c r="AC14" s="37"/>
    </row>
    <row r="15" spans="1:29" ht="22.5" customHeight="1">
      <c r="A15" s="9">
        <v>12</v>
      </c>
      <c r="B15" s="31">
        <v>201562730</v>
      </c>
      <c r="C15" s="32">
        <v>9</v>
      </c>
      <c r="D15" s="32">
        <v>9.5</v>
      </c>
      <c r="E15" s="32">
        <v>10</v>
      </c>
      <c r="F15" s="32">
        <v>8.5</v>
      </c>
      <c r="G15" s="32">
        <v>8.5</v>
      </c>
      <c r="H15" s="32">
        <v>9</v>
      </c>
      <c r="I15" s="32">
        <v>9.5</v>
      </c>
      <c r="J15" s="32">
        <v>10</v>
      </c>
      <c r="K15" s="32">
        <v>9.5</v>
      </c>
      <c r="L15" s="32">
        <v>10</v>
      </c>
      <c r="M15" s="32">
        <v>9</v>
      </c>
      <c r="N15" s="14"/>
      <c r="O15" s="33"/>
      <c r="P15" s="32">
        <v>1</v>
      </c>
      <c r="Q15" s="32">
        <v>5</v>
      </c>
      <c r="R15" s="32">
        <v>10</v>
      </c>
      <c r="S15" s="32">
        <v>0</v>
      </c>
      <c r="T15" s="32">
        <v>1</v>
      </c>
      <c r="U15" s="32">
        <v>5</v>
      </c>
      <c r="V15" s="32">
        <v>2</v>
      </c>
      <c r="W15" s="32">
        <v>5</v>
      </c>
      <c r="X15" s="32">
        <v>0</v>
      </c>
      <c r="Y15" s="9">
        <v>12</v>
      </c>
      <c r="Z15" s="24">
        <f t="shared" si="1"/>
        <v>12.5</v>
      </c>
      <c r="AA15" s="24">
        <f t="shared" si="2"/>
        <v>12.5</v>
      </c>
      <c r="AB15" s="24">
        <f t="shared" si="0"/>
        <v>12.3</v>
      </c>
      <c r="AC15" s="37"/>
    </row>
    <row r="16" spans="1:29" ht="22.5" customHeight="1">
      <c r="A16" s="9">
        <v>13</v>
      </c>
      <c r="B16" s="28">
        <v>201568570</v>
      </c>
      <c r="C16" s="4">
        <v>9</v>
      </c>
      <c r="D16" s="4">
        <v>9.5</v>
      </c>
      <c r="E16" s="4">
        <v>10</v>
      </c>
      <c r="F16" s="4">
        <v>9</v>
      </c>
      <c r="G16" s="4">
        <v>8.5</v>
      </c>
      <c r="H16" s="4">
        <v>9</v>
      </c>
      <c r="I16" s="4">
        <v>9.5</v>
      </c>
      <c r="J16" s="4">
        <v>10</v>
      </c>
      <c r="K16" s="4">
        <v>9</v>
      </c>
      <c r="L16" s="4">
        <v>10</v>
      </c>
      <c r="M16" s="4">
        <v>9.5</v>
      </c>
      <c r="N16" s="14"/>
      <c r="O16" s="11"/>
      <c r="P16" s="4">
        <v>3</v>
      </c>
      <c r="Q16" s="4">
        <v>5</v>
      </c>
      <c r="R16" s="4">
        <v>10</v>
      </c>
      <c r="S16" s="4">
        <v>5</v>
      </c>
      <c r="T16" s="4">
        <v>5</v>
      </c>
      <c r="U16" s="4">
        <v>5</v>
      </c>
      <c r="V16" s="4">
        <v>2</v>
      </c>
      <c r="W16" s="4">
        <v>10</v>
      </c>
      <c r="X16" s="4">
        <v>5</v>
      </c>
      <c r="Y16" s="9">
        <v>13</v>
      </c>
      <c r="Z16" s="4">
        <f t="shared" si="1"/>
        <v>14.9</v>
      </c>
      <c r="AA16" s="19">
        <f t="shared" si="2"/>
        <v>14.9</v>
      </c>
      <c r="AB16" s="19">
        <f t="shared" si="0"/>
        <v>14.7</v>
      </c>
      <c r="AC16" s="37"/>
    </row>
    <row r="17" spans="1:29" ht="22.5" customHeight="1">
      <c r="A17" s="9">
        <v>14</v>
      </c>
      <c r="B17" s="31">
        <v>201578650</v>
      </c>
      <c r="C17" s="32">
        <v>8</v>
      </c>
      <c r="D17" s="32">
        <v>7</v>
      </c>
      <c r="E17" s="32">
        <v>10</v>
      </c>
      <c r="F17" s="32">
        <v>8.5</v>
      </c>
      <c r="G17" s="32">
        <v>8</v>
      </c>
      <c r="H17" s="32">
        <v>8.5</v>
      </c>
      <c r="I17" s="32">
        <v>9.5</v>
      </c>
      <c r="J17" s="32">
        <v>9.5</v>
      </c>
      <c r="K17" s="32">
        <v>9</v>
      </c>
      <c r="L17" s="32">
        <v>10</v>
      </c>
      <c r="M17" s="32">
        <v>9.5</v>
      </c>
      <c r="N17" s="14"/>
      <c r="O17" s="33"/>
      <c r="P17" s="32">
        <v>3</v>
      </c>
      <c r="Q17" s="32">
        <v>0</v>
      </c>
      <c r="R17" s="32">
        <v>6</v>
      </c>
      <c r="S17" s="32">
        <v>10</v>
      </c>
      <c r="T17" s="32">
        <v>1</v>
      </c>
      <c r="U17" s="29">
        <v>0</v>
      </c>
      <c r="V17" s="29">
        <v>0</v>
      </c>
      <c r="W17" s="32">
        <v>0</v>
      </c>
      <c r="X17" s="32">
        <v>10</v>
      </c>
      <c r="Y17" s="9">
        <v>14</v>
      </c>
      <c r="Z17" s="24">
        <f t="shared" si="1"/>
        <v>12.2</v>
      </c>
      <c r="AA17" s="24">
        <f t="shared" si="2"/>
        <v>12.2</v>
      </c>
      <c r="AB17" s="24">
        <f t="shared" si="0"/>
        <v>12</v>
      </c>
      <c r="AC17" s="37"/>
    </row>
    <row r="18" spans="1:29" ht="22.5" customHeight="1">
      <c r="A18" s="9">
        <v>15</v>
      </c>
      <c r="B18" s="28">
        <v>201579230</v>
      </c>
      <c r="C18" s="4">
        <v>10</v>
      </c>
      <c r="D18" s="4">
        <v>8.5</v>
      </c>
      <c r="E18" s="4">
        <v>10</v>
      </c>
      <c r="F18" s="4">
        <v>9</v>
      </c>
      <c r="G18" s="4">
        <v>8</v>
      </c>
      <c r="H18" s="4">
        <v>8</v>
      </c>
      <c r="I18" s="4">
        <v>9</v>
      </c>
      <c r="J18" s="4">
        <v>10</v>
      </c>
      <c r="K18" s="4">
        <v>9</v>
      </c>
      <c r="L18" s="4">
        <v>10</v>
      </c>
      <c r="M18" s="4">
        <v>9</v>
      </c>
      <c r="N18" s="14"/>
      <c r="O18" s="11"/>
      <c r="P18" s="4">
        <v>3</v>
      </c>
      <c r="Q18" s="4">
        <v>10</v>
      </c>
      <c r="R18" s="4">
        <v>10</v>
      </c>
      <c r="S18" s="4">
        <v>10</v>
      </c>
      <c r="T18" s="4">
        <v>2</v>
      </c>
      <c r="U18" s="4">
        <v>5</v>
      </c>
      <c r="V18" s="4">
        <v>8</v>
      </c>
      <c r="W18" s="29">
        <v>0</v>
      </c>
      <c r="X18" s="4">
        <v>10</v>
      </c>
      <c r="Y18" s="9">
        <v>15</v>
      </c>
      <c r="Z18" s="4">
        <f t="shared" si="1"/>
        <v>15.6</v>
      </c>
      <c r="AA18" s="19">
        <f t="shared" si="2"/>
        <v>15.6</v>
      </c>
      <c r="AB18" s="19">
        <f t="shared" si="0"/>
        <v>15.4</v>
      </c>
      <c r="AC18" s="37"/>
    </row>
    <row r="19" spans="1:29" ht="22.5" customHeight="1">
      <c r="A19" s="9">
        <v>16</v>
      </c>
      <c r="B19" s="31">
        <v>201592070</v>
      </c>
      <c r="C19" s="32">
        <v>9</v>
      </c>
      <c r="D19" s="32">
        <v>8.5</v>
      </c>
      <c r="E19" s="32">
        <v>10</v>
      </c>
      <c r="F19" s="32">
        <v>8.5</v>
      </c>
      <c r="G19" s="32">
        <v>8.5</v>
      </c>
      <c r="H19" s="32">
        <v>9</v>
      </c>
      <c r="I19" s="32">
        <v>9.5</v>
      </c>
      <c r="J19" s="32">
        <v>10</v>
      </c>
      <c r="K19" s="32">
        <v>9.5</v>
      </c>
      <c r="L19" s="32">
        <v>10</v>
      </c>
      <c r="M19" s="32">
        <v>9</v>
      </c>
      <c r="N19" s="14"/>
      <c r="O19" s="33"/>
      <c r="P19" s="32">
        <v>1</v>
      </c>
      <c r="Q19" s="32">
        <v>5</v>
      </c>
      <c r="R19" s="32">
        <v>6</v>
      </c>
      <c r="S19" s="32">
        <v>0</v>
      </c>
      <c r="T19" s="32">
        <v>3</v>
      </c>
      <c r="U19" s="32">
        <v>5</v>
      </c>
      <c r="V19" s="32">
        <v>3</v>
      </c>
      <c r="W19" s="32">
        <v>5</v>
      </c>
      <c r="X19" s="32">
        <v>5</v>
      </c>
      <c r="Y19" s="9">
        <v>16</v>
      </c>
      <c r="Z19" s="24">
        <f t="shared" si="1"/>
        <v>12.9</v>
      </c>
      <c r="AA19" s="24">
        <f t="shared" si="2"/>
        <v>12.9</v>
      </c>
      <c r="AB19" s="24">
        <f t="shared" si="0"/>
        <v>12.7</v>
      </c>
      <c r="AC19" s="37"/>
    </row>
    <row r="20" spans="1:29" ht="22.5" customHeight="1">
      <c r="B20" s="13" t="s">
        <v>8</v>
      </c>
      <c r="C20" s="19">
        <f>AVERAGE(C4:C19)</f>
        <v>8.8125</v>
      </c>
      <c r="D20" s="19">
        <f t="shared" ref="D20:M20" si="5">AVERAGE(D4:D19)</f>
        <v>8.71875</v>
      </c>
      <c r="E20" s="19">
        <f t="shared" si="5"/>
        <v>9.90625</v>
      </c>
      <c r="F20" s="19">
        <f t="shared" si="5"/>
        <v>8.6875</v>
      </c>
      <c r="G20" s="19">
        <f t="shared" si="5"/>
        <v>8.53125</v>
      </c>
      <c r="H20" s="19">
        <f t="shared" si="5"/>
        <v>8.71875</v>
      </c>
      <c r="I20" s="19">
        <f t="shared" si="5"/>
        <v>8.75</v>
      </c>
      <c r="J20" s="19">
        <f t="shared" si="5"/>
        <v>9.5</v>
      </c>
      <c r="K20" s="19">
        <f t="shared" si="5"/>
        <v>9.3125</v>
      </c>
      <c r="L20" s="19">
        <f t="shared" si="5"/>
        <v>9.875</v>
      </c>
      <c r="M20" s="19">
        <f t="shared" si="5"/>
        <v>9.5</v>
      </c>
      <c r="N20" s="14"/>
      <c r="O20" s="19"/>
      <c r="P20" s="19">
        <f>AVERAGE(P4:P19)</f>
        <v>2.8125</v>
      </c>
      <c r="Q20" s="19">
        <f>AVERAGE(Q4:Q19)</f>
        <v>4.125</v>
      </c>
      <c r="R20" s="19">
        <f t="shared" ref="R20:X20" si="6">AVERAGE(R4:R19)</f>
        <v>9.25</v>
      </c>
      <c r="S20" s="19">
        <f t="shared" si="6"/>
        <v>6.25</v>
      </c>
      <c r="T20" s="19">
        <f t="shared" si="6"/>
        <v>2.8125</v>
      </c>
      <c r="U20" s="19">
        <f t="shared" si="6"/>
        <v>5.3125</v>
      </c>
      <c r="V20" s="19">
        <f t="shared" si="6"/>
        <v>4.625</v>
      </c>
      <c r="W20" s="19">
        <f t="shared" si="6"/>
        <v>4.375</v>
      </c>
      <c r="X20" s="19">
        <f t="shared" si="6"/>
        <v>5.9375</v>
      </c>
      <c r="Y20" s="6"/>
      <c r="Z20" s="15">
        <f>AVERAGE(Z4:Z19)</f>
        <v>14.174999999999999</v>
      </c>
      <c r="AA20" s="15">
        <f>AVERAGE(AA4:AA19)</f>
        <v>14.174999999999999</v>
      </c>
      <c r="AB20" s="15">
        <f>AVERAGE(AB4:AB19)</f>
        <v>13.975</v>
      </c>
    </row>
    <row r="21" spans="1:29" ht="22.5" customHeight="1">
      <c r="B21" s="12" t="s">
        <v>9</v>
      </c>
      <c r="C21" s="19">
        <f>STDEV(C4:C19)</f>
        <v>0.68007352543677213</v>
      </c>
      <c r="D21" s="19">
        <f t="shared" ref="D21:M21" si="7">STDEV(D4:D19)</f>
        <v>0.875</v>
      </c>
      <c r="E21" s="19">
        <f t="shared" si="7"/>
        <v>0.20155644370746376</v>
      </c>
      <c r="F21" s="19">
        <f t="shared" si="7"/>
        <v>0.35939764421413045</v>
      </c>
      <c r="G21" s="19">
        <f t="shared" si="7"/>
        <v>0.59072695328157598</v>
      </c>
      <c r="H21" s="19">
        <f t="shared" si="7"/>
        <v>0.54677082341080829</v>
      </c>
      <c r="I21" s="19">
        <f t="shared" si="7"/>
        <v>2.3523038352503134</v>
      </c>
      <c r="J21" s="19">
        <f t="shared" si="7"/>
        <v>0.5163977794943222</v>
      </c>
      <c r="K21" s="19">
        <f t="shared" si="7"/>
        <v>0.30956959368344517</v>
      </c>
      <c r="L21" s="19">
        <f t="shared" si="7"/>
        <v>0.34156502553198659</v>
      </c>
      <c r="M21" s="19">
        <f t="shared" si="7"/>
        <v>0.36514837167011072</v>
      </c>
      <c r="N21" s="14"/>
      <c r="O21" s="19"/>
      <c r="P21" s="19">
        <f>STDEV(P4:P19)</f>
        <v>1.2763881332363862</v>
      </c>
      <c r="Q21" s="19">
        <f>STDEV(Q4:Q19)</f>
        <v>3.3040379335998349</v>
      </c>
      <c r="R21" s="19">
        <f t="shared" ref="R21:X21" si="8">STDEV(R4:R19)</f>
        <v>1.61245154965971</v>
      </c>
      <c r="S21" s="19">
        <f t="shared" si="8"/>
        <v>3.872983346207417</v>
      </c>
      <c r="T21" s="19">
        <f t="shared" si="8"/>
        <v>2.4281337140555777</v>
      </c>
      <c r="U21" s="19">
        <f t="shared" si="8"/>
        <v>3.400367627183861</v>
      </c>
      <c r="V21" s="19">
        <f t="shared" si="8"/>
        <v>3.1596413298558641</v>
      </c>
      <c r="W21" s="19">
        <f t="shared" si="8"/>
        <v>3.5939764421413041</v>
      </c>
      <c r="X21" s="19">
        <f t="shared" si="8"/>
        <v>3.2755406678389241</v>
      </c>
      <c r="Y21" s="6"/>
      <c r="Z21" s="15">
        <f>STDEV(Z4:Z19)</f>
        <v>1.8541844568435126</v>
      </c>
      <c r="AA21" s="15">
        <f>STDEV(AA4:AA19)</f>
        <v>1.8541844568435126</v>
      </c>
      <c r="AB21" s="15">
        <f>STDEV(AB4:AB19)</f>
        <v>1.8541844568434962</v>
      </c>
    </row>
    <row r="23" spans="1:29">
      <c r="B23" s="58" t="s">
        <v>23</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1:29">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9">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1:29">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1:29">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9">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9">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9">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9">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9">
      <c r="Z32" s="55"/>
      <c r="AA32" s="55"/>
      <c r="AB32" s="22"/>
    </row>
    <row r="33" spans="26:28">
      <c r="Z33" s="55"/>
      <c r="AA33" s="55"/>
      <c r="AB33" s="22"/>
    </row>
    <row r="34" spans="26:28">
      <c r="Z34" s="55"/>
      <c r="AA34" s="55"/>
      <c r="AB34" s="22"/>
    </row>
  </sheetData>
  <mergeCells count="3">
    <mergeCell ref="C1:M1"/>
    <mergeCell ref="O1:X1"/>
    <mergeCell ref="B23:AB31"/>
  </mergeCells>
  <pageMargins left="0" right="0"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AA44"/>
  <sheetViews>
    <sheetView workbookViewId="0">
      <selection activeCell="X4" sqref="X4:Z19"/>
    </sheetView>
  </sheetViews>
  <sheetFormatPr defaultRowHeight="15"/>
  <cols>
    <col min="1" max="1" width="2.85546875" customWidth="1"/>
    <col min="2" max="2" width="11.28515625" customWidth="1"/>
    <col min="3" max="4" width="6.140625" customWidth="1"/>
    <col min="5" max="5" width="7.42578125" customWidth="1"/>
    <col min="6" max="6" width="2.5703125" customWidth="1"/>
    <col min="7" max="7" width="0.7109375" customWidth="1"/>
    <col min="8" max="8" width="2.85546875" customWidth="1"/>
    <col min="9" max="9" width="11.28515625" customWidth="1"/>
    <col min="10" max="11" width="6.140625" customWidth="1"/>
    <col min="12" max="12" width="7.42578125" customWidth="1"/>
    <col min="13" max="13" width="2.5703125" customWidth="1"/>
    <col min="14" max="14" width="0.7109375" customWidth="1"/>
    <col min="15" max="15" width="2.85546875" customWidth="1"/>
    <col min="16" max="16" width="11.28515625" customWidth="1"/>
    <col min="17" max="18" width="6.140625" customWidth="1"/>
    <col min="19" max="19" width="7.42578125" customWidth="1"/>
    <col min="20" max="20" width="2.5703125" customWidth="1"/>
    <col min="21" max="21" width="0.7109375" customWidth="1"/>
    <col min="22" max="22" width="2.85546875" customWidth="1"/>
    <col min="23" max="23" width="11.28515625" customWidth="1"/>
    <col min="24" max="25" width="6.140625" customWidth="1"/>
    <col min="26" max="26" width="7.42578125" customWidth="1"/>
    <col min="27" max="27" width="4.7109375" customWidth="1"/>
  </cols>
  <sheetData>
    <row r="1" spans="1:27">
      <c r="A1" s="6"/>
      <c r="B1" s="6"/>
      <c r="C1" s="46"/>
      <c r="D1" s="26" t="s">
        <v>22</v>
      </c>
      <c r="E1" s="27">
        <v>0.27333333333333343</v>
      </c>
      <c r="F1" s="35"/>
      <c r="H1" s="6"/>
      <c r="I1" s="6"/>
      <c r="J1" s="46"/>
      <c r="K1" s="26" t="s">
        <v>29</v>
      </c>
      <c r="L1" s="27">
        <v>-0.93333333333333535</v>
      </c>
      <c r="M1" s="2"/>
      <c r="O1" s="6"/>
      <c r="P1" s="6"/>
      <c r="Q1" s="46"/>
      <c r="R1" s="26" t="s">
        <v>29</v>
      </c>
      <c r="S1" s="27">
        <v>-0.19999999999999929</v>
      </c>
      <c r="T1" s="3"/>
      <c r="V1" s="6"/>
      <c r="W1" s="6"/>
      <c r="X1" s="46"/>
      <c r="Y1" s="26" t="s">
        <v>29</v>
      </c>
      <c r="Z1" s="27">
        <v>-0.17499999999999893</v>
      </c>
      <c r="AA1" s="3"/>
    </row>
    <row r="2" spans="1:27">
      <c r="A2" s="6"/>
      <c r="B2" s="20" t="s">
        <v>31</v>
      </c>
      <c r="C2" s="17" t="s">
        <v>20</v>
      </c>
      <c r="D2" s="17" t="s">
        <v>20</v>
      </c>
      <c r="E2" s="18"/>
      <c r="F2" s="35"/>
      <c r="H2" s="6"/>
      <c r="I2" s="20" t="s">
        <v>32</v>
      </c>
      <c r="J2" s="17" t="s">
        <v>20</v>
      </c>
      <c r="K2" s="17" t="s">
        <v>20</v>
      </c>
      <c r="L2" s="18"/>
      <c r="M2" s="2"/>
      <c r="O2" s="6"/>
      <c r="P2" s="20" t="s">
        <v>33</v>
      </c>
      <c r="Q2" s="17" t="s">
        <v>20</v>
      </c>
      <c r="R2" s="17" t="s">
        <v>20</v>
      </c>
      <c r="S2" s="18"/>
      <c r="T2" s="3"/>
      <c r="V2" s="6"/>
      <c r="W2" s="20" t="s">
        <v>34</v>
      </c>
      <c r="X2" s="17" t="s">
        <v>20</v>
      </c>
      <c r="Y2" s="17" t="s">
        <v>20</v>
      </c>
      <c r="Z2" s="18"/>
      <c r="AA2" s="3"/>
    </row>
    <row r="3" spans="1:27">
      <c r="A3" s="5"/>
      <c r="B3" s="16" t="s">
        <v>19</v>
      </c>
      <c r="C3" s="15" t="s">
        <v>18</v>
      </c>
      <c r="D3" s="15" t="s">
        <v>18</v>
      </c>
      <c r="E3" s="17" t="s">
        <v>21</v>
      </c>
      <c r="F3" s="35"/>
      <c r="H3" s="5"/>
      <c r="I3" s="16" t="s">
        <v>19</v>
      </c>
      <c r="J3" s="15" t="s">
        <v>18</v>
      </c>
      <c r="K3" s="15" t="s">
        <v>18</v>
      </c>
      <c r="L3" s="17" t="s">
        <v>21</v>
      </c>
      <c r="M3" s="2"/>
      <c r="O3" s="5"/>
      <c r="P3" s="16" t="s">
        <v>19</v>
      </c>
      <c r="Q3" s="15" t="s">
        <v>18</v>
      </c>
      <c r="R3" s="15" t="s">
        <v>18</v>
      </c>
      <c r="S3" s="17" t="s">
        <v>21</v>
      </c>
      <c r="T3" s="3"/>
      <c r="V3" s="5"/>
      <c r="W3" s="16" t="s">
        <v>19</v>
      </c>
      <c r="X3" s="15" t="s">
        <v>18</v>
      </c>
      <c r="Y3" s="15" t="s">
        <v>18</v>
      </c>
      <c r="Z3" s="17" t="s">
        <v>21</v>
      </c>
      <c r="AA3" s="3"/>
    </row>
    <row r="4" spans="1:27">
      <c r="A4" s="12">
        <v>1</v>
      </c>
      <c r="B4" s="28">
        <v>201450240</v>
      </c>
      <c r="C4" s="44">
        <v>12.6</v>
      </c>
      <c r="D4" s="3">
        <v>12.6</v>
      </c>
      <c r="E4" s="19">
        <v>12.9</v>
      </c>
      <c r="F4" s="39"/>
      <c r="H4" s="13">
        <v>1</v>
      </c>
      <c r="I4" s="43">
        <v>201415140</v>
      </c>
      <c r="J4" s="56"/>
      <c r="K4" s="56"/>
      <c r="L4" s="56"/>
      <c r="M4" s="49" t="s">
        <v>28</v>
      </c>
      <c r="O4" s="9">
        <v>1</v>
      </c>
      <c r="P4" s="28">
        <v>201369310</v>
      </c>
      <c r="Q4" s="29"/>
      <c r="R4" s="29"/>
      <c r="S4" s="29"/>
      <c r="T4" s="21">
        <v>15.2</v>
      </c>
      <c r="V4" s="9">
        <v>1</v>
      </c>
      <c r="W4" s="28">
        <v>201432080</v>
      </c>
      <c r="X4" s="44">
        <v>14.1</v>
      </c>
      <c r="Y4" s="3">
        <v>14.1</v>
      </c>
      <c r="Z4" s="19">
        <v>13.9</v>
      </c>
      <c r="AA4" s="37"/>
    </row>
    <row r="5" spans="1:27">
      <c r="A5" s="12">
        <v>2</v>
      </c>
      <c r="B5" s="31">
        <v>201506310</v>
      </c>
      <c r="C5" s="24">
        <v>14.8</v>
      </c>
      <c r="D5" s="47">
        <v>14.8</v>
      </c>
      <c r="E5" s="24">
        <v>15.1</v>
      </c>
      <c r="F5" s="39"/>
      <c r="H5" s="13">
        <v>2</v>
      </c>
      <c r="I5" s="31">
        <v>201428580</v>
      </c>
      <c r="J5" s="24">
        <v>14.1</v>
      </c>
      <c r="K5" s="24">
        <v>14.1</v>
      </c>
      <c r="L5" s="24">
        <v>13.2</v>
      </c>
      <c r="M5" s="40"/>
      <c r="O5" s="9">
        <v>2</v>
      </c>
      <c r="P5" s="28">
        <v>201414760</v>
      </c>
      <c r="Q5" s="27"/>
      <c r="R5" s="27"/>
      <c r="S5" s="27"/>
      <c r="T5" s="21">
        <v>12.1</v>
      </c>
      <c r="V5" s="9">
        <v>2</v>
      </c>
      <c r="W5" s="31">
        <v>201453080</v>
      </c>
      <c r="X5" s="24">
        <v>12.9</v>
      </c>
      <c r="Y5" s="47">
        <v>12.9</v>
      </c>
      <c r="Z5" s="24">
        <v>12.7</v>
      </c>
      <c r="AA5" s="37"/>
    </row>
    <row r="6" spans="1:27">
      <c r="A6" s="12">
        <v>3</v>
      </c>
      <c r="B6" s="28">
        <v>201507250</v>
      </c>
      <c r="C6" s="44">
        <v>15.6</v>
      </c>
      <c r="D6" s="3">
        <v>15.6</v>
      </c>
      <c r="E6" s="19">
        <v>15.9</v>
      </c>
      <c r="F6" s="39"/>
      <c r="H6" s="13">
        <v>3</v>
      </c>
      <c r="I6" s="28">
        <v>201434980</v>
      </c>
      <c r="J6" s="4">
        <v>14.3</v>
      </c>
      <c r="K6" s="19">
        <v>14.3</v>
      </c>
      <c r="L6" s="19">
        <v>13.4</v>
      </c>
      <c r="M6" s="40"/>
      <c r="O6" s="9">
        <v>3</v>
      </c>
      <c r="P6" s="28">
        <v>201461940</v>
      </c>
      <c r="Q6" s="44">
        <v>8.6999999999999993</v>
      </c>
      <c r="R6" s="3">
        <v>8.6999999999999993</v>
      </c>
      <c r="S6" s="19">
        <v>8.5</v>
      </c>
      <c r="T6" s="21" t="s">
        <v>25</v>
      </c>
      <c r="V6" s="9">
        <v>3</v>
      </c>
      <c r="W6" s="28">
        <v>201461580</v>
      </c>
      <c r="X6" s="44">
        <v>11.1</v>
      </c>
      <c r="Y6" s="3">
        <v>11.1</v>
      </c>
      <c r="Z6" s="19">
        <v>10.9</v>
      </c>
      <c r="AA6" s="37"/>
    </row>
    <row r="7" spans="1:27">
      <c r="A7" s="12">
        <v>4</v>
      </c>
      <c r="B7" s="31">
        <v>201524010</v>
      </c>
      <c r="C7" s="24">
        <v>10.7</v>
      </c>
      <c r="D7" s="47">
        <v>10.7</v>
      </c>
      <c r="E7" s="24">
        <v>11</v>
      </c>
      <c r="F7" s="39"/>
      <c r="H7" s="13">
        <v>4</v>
      </c>
      <c r="I7" s="31">
        <v>201446480</v>
      </c>
      <c r="J7" s="24">
        <v>12.8</v>
      </c>
      <c r="K7" s="24">
        <v>12.8</v>
      </c>
      <c r="L7" s="24">
        <v>11.9</v>
      </c>
      <c r="M7" s="2"/>
      <c r="O7" s="9">
        <v>4</v>
      </c>
      <c r="P7" s="31">
        <v>201510650</v>
      </c>
      <c r="Q7" s="24">
        <v>15.5</v>
      </c>
      <c r="R7" s="47">
        <v>15.5</v>
      </c>
      <c r="S7" s="24">
        <v>15.3</v>
      </c>
      <c r="T7" s="37"/>
      <c r="V7" s="9">
        <v>4</v>
      </c>
      <c r="W7" s="31">
        <v>201505410</v>
      </c>
      <c r="X7" s="24">
        <v>15.8</v>
      </c>
      <c r="Y7" s="47">
        <v>15.8</v>
      </c>
      <c r="Z7" s="24">
        <v>15.6</v>
      </c>
      <c r="AA7" s="37"/>
    </row>
    <row r="8" spans="1:27">
      <c r="A8" s="12">
        <v>5</v>
      </c>
      <c r="B8" s="28">
        <v>201527310</v>
      </c>
      <c r="C8" s="44">
        <v>14.2</v>
      </c>
      <c r="D8" s="3">
        <v>14.2</v>
      </c>
      <c r="E8" s="19">
        <v>14.5</v>
      </c>
      <c r="F8" s="39"/>
      <c r="H8" s="13">
        <v>5</v>
      </c>
      <c r="I8" s="28">
        <v>201447100</v>
      </c>
      <c r="J8" s="4">
        <v>13</v>
      </c>
      <c r="K8" s="19">
        <v>13</v>
      </c>
      <c r="L8" s="19">
        <v>12.1</v>
      </c>
      <c r="M8" s="40"/>
      <c r="O8" s="9">
        <v>5</v>
      </c>
      <c r="P8" s="43">
        <v>201510810</v>
      </c>
      <c r="Q8" s="29"/>
      <c r="R8" s="29"/>
      <c r="S8" s="29"/>
      <c r="T8" s="21" t="s">
        <v>13</v>
      </c>
      <c r="V8" s="9">
        <v>5</v>
      </c>
      <c r="W8" s="28">
        <v>201524290</v>
      </c>
      <c r="X8" s="44">
        <v>14.3</v>
      </c>
      <c r="Y8" s="3">
        <v>14.3</v>
      </c>
      <c r="Z8" s="19">
        <v>14.1</v>
      </c>
      <c r="AA8" s="37"/>
    </row>
    <row r="9" spans="1:27">
      <c r="A9" s="12">
        <v>6</v>
      </c>
      <c r="B9" s="31">
        <v>201543130</v>
      </c>
      <c r="C9" s="24">
        <v>13.8</v>
      </c>
      <c r="D9" s="47">
        <v>13.8</v>
      </c>
      <c r="E9" s="24">
        <v>14.1</v>
      </c>
      <c r="F9" s="39"/>
      <c r="H9" s="13">
        <v>6</v>
      </c>
      <c r="I9" s="31">
        <v>201461620</v>
      </c>
      <c r="J9" s="24">
        <v>10.9</v>
      </c>
      <c r="K9" s="24">
        <v>10.9</v>
      </c>
      <c r="L9" s="24">
        <v>10</v>
      </c>
      <c r="M9" s="40"/>
      <c r="O9" s="9">
        <v>6</v>
      </c>
      <c r="P9" s="31">
        <v>201516090</v>
      </c>
      <c r="Q9" s="24">
        <v>18.899999999999999</v>
      </c>
      <c r="R9" s="47">
        <v>18.899999999999999</v>
      </c>
      <c r="S9" s="24">
        <v>18.7</v>
      </c>
      <c r="T9" s="37"/>
      <c r="V9" s="9">
        <v>6</v>
      </c>
      <c r="W9" s="31">
        <v>201524570</v>
      </c>
      <c r="X9" s="24">
        <v>15.2</v>
      </c>
      <c r="Y9" s="47">
        <v>15.2</v>
      </c>
      <c r="Z9" s="24">
        <v>15</v>
      </c>
      <c r="AA9" s="37"/>
    </row>
    <row r="10" spans="1:27">
      <c r="A10" s="12">
        <v>7</v>
      </c>
      <c r="B10" s="28">
        <v>201549090</v>
      </c>
      <c r="C10" s="50"/>
      <c r="D10" s="50"/>
      <c r="E10" s="56"/>
      <c r="F10" s="49" t="s">
        <v>28</v>
      </c>
      <c r="H10" s="13">
        <v>7</v>
      </c>
      <c r="I10" s="28">
        <v>201464120</v>
      </c>
      <c r="J10" s="25">
        <v>14.1</v>
      </c>
      <c r="K10" s="25">
        <v>14.1</v>
      </c>
      <c r="L10" s="25">
        <v>13.2</v>
      </c>
      <c r="M10" s="40"/>
      <c r="O10" s="9">
        <v>7</v>
      </c>
      <c r="P10" s="28">
        <v>201518050</v>
      </c>
      <c r="Q10" s="25">
        <v>14.4</v>
      </c>
      <c r="R10" s="53">
        <v>14.4</v>
      </c>
      <c r="S10" s="25">
        <v>14.2</v>
      </c>
      <c r="T10" s="37"/>
      <c r="V10" s="9">
        <v>7</v>
      </c>
      <c r="W10" s="28">
        <v>201525430</v>
      </c>
      <c r="X10" s="51">
        <v>13.2</v>
      </c>
      <c r="Y10" s="52">
        <v>13.2</v>
      </c>
      <c r="Z10" s="51">
        <v>13</v>
      </c>
      <c r="AA10" s="37"/>
    </row>
    <row r="11" spans="1:27">
      <c r="A11" s="12">
        <v>8</v>
      </c>
      <c r="B11" s="31">
        <v>201550170</v>
      </c>
      <c r="C11" s="24">
        <v>16.899999999999999</v>
      </c>
      <c r="D11" s="47">
        <v>16.899999999999999</v>
      </c>
      <c r="E11" s="24">
        <v>17.2</v>
      </c>
      <c r="F11" s="39"/>
      <c r="H11" s="13">
        <v>8</v>
      </c>
      <c r="I11" s="31">
        <v>201464140</v>
      </c>
      <c r="J11" s="24">
        <v>13.6</v>
      </c>
      <c r="K11" s="24">
        <v>13.6</v>
      </c>
      <c r="L11" s="24">
        <v>12.7</v>
      </c>
      <c r="M11" s="40"/>
      <c r="O11" s="9">
        <v>8</v>
      </c>
      <c r="P11" s="31">
        <v>201520950</v>
      </c>
      <c r="Q11" s="24">
        <v>13.3</v>
      </c>
      <c r="R11" s="47">
        <v>13.3</v>
      </c>
      <c r="S11" s="24">
        <v>13.1</v>
      </c>
      <c r="T11" s="37"/>
      <c r="V11" s="9">
        <v>8</v>
      </c>
      <c r="W11" s="31">
        <v>201525910</v>
      </c>
      <c r="X11" s="24">
        <v>16.600000000000001</v>
      </c>
      <c r="Y11" s="47">
        <v>16.600000000000001</v>
      </c>
      <c r="Z11" s="24">
        <v>16.399999999999999</v>
      </c>
      <c r="AA11" s="37"/>
    </row>
    <row r="12" spans="1:27">
      <c r="A12" s="12">
        <v>9</v>
      </c>
      <c r="B12" s="28">
        <v>201559310</v>
      </c>
      <c r="C12" s="44">
        <v>14.1</v>
      </c>
      <c r="D12" s="3">
        <v>14.1</v>
      </c>
      <c r="E12" s="19">
        <v>14.4</v>
      </c>
      <c r="F12" s="39"/>
      <c r="H12" s="13">
        <v>9</v>
      </c>
      <c r="I12" s="28">
        <v>201503850</v>
      </c>
      <c r="J12" s="4">
        <v>18.600000000000001</v>
      </c>
      <c r="K12" s="19">
        <v>18.600000000000001</v>
      </c>
      <c r="L12" s="19">
        <v>17.7</v>
      </c>
      <c r="M12" s="40"/>
      <c r="O12" s="9">
        <v>9</v>
      </c>
      <c r="P12" s="28">
        <v>201532170</v>
      </c>
      <c r="Q12" s="44">
        <v>13.2</v>
      </c>
      <c r="R12" s="3">
        <v>13.2</v>
      </c>
      <c r="S12" s="19">
        <v>13</v>
      </c>
      <c r="T12" s="37"/>
      <c r="V12" s="9">
        <v>9</v>
      </c>
      <c r="W12" s="28">
        <v>201526230</v>
      </c>
      <c r="X12" s="44">
        <v>15.7</v>
      </c>
      <c r="Y12" s="3">
        <v>15.7</v>
      </c>
      <c r="Z12" s="19">
        <v>15.5</v>
      </c>
      <c r="AA12" s="37"/>
    </row>
    <row r="13" spans="1:27">
      <c r="A13" s="12">
        <v>10</v>
      </c>
      <c r="B13" s="31">
        <v>201560850</v>
      </c>
      <c r="C13" s="24">
        <v>14.9</v>
      </c>
      <c r="D13" s="47">
        <v>14.9</v>
      </c>
      <c r="E13" s="24">
        <v>15.2</v>
      </c>
      <c r="F13" s="39"/>
      <c r="H13" s="13">
        <v>10</v>
      </c>
      <c r="I13" s="31">
        <v>201504750</v>
      </c>
      <c r="J13" s="24">
        <v>19.3</v>
      </c>
      <c r="K13" s="24">
        <v>19.3</v>
      </c>
      <c r="L13" s="24">
        <v>18.399999999999999</v>
      </c>
      <c r="M13" s="40"/>
      <c r="O13" s="9">
        <v>10</v>
      </c>
      <c r="P13" s="31">
        <v>201534730</v>
      </c>
      <c r="Q13" s="24">
        <v>14</v>
      </c>
      <c r="R13" s="47">
        <v>14</v>
      </c>
      <c r="S13" s="24">
        <v>13.8</v>
      </c>
      <c r="T13" s="37"/>
      <c r="V13" s="9">
        <v>10</v>
      </c>
      <c r="W13" s="31">
        <v>201539010</v>
      </c>
      <c r="X13" s="24">
        <v>17.7</v>
      </c>
      <c r="Y13" s="47">
        <v>17.7</v>
      </c>
      <c r="Z13" s="24">
        <v>17.5</v>
      </c>
      <c r="AA13" s="37"/>
    </row>
    <row r="14" spans="1:27">
      <c r="A14" s="12">
        <v>11</v>
      </c>
      <c r="B14" s="28">
        <v>201560930</v>
      </c>
      <c r="C14" s="44">
        <v>14.1</v>
      </c>
      <c r="D14" s="3">
        <v>14.1</v>
      </c>
      <c r="E14" s="19">
        <v>14.4</v>
      </c>
      <c r="F14" s="39"/>
      <c r="H14" s="13">
        <v>11</v>
      </c>
      <c r="I14" s="28">
        <v>201510210</v>
      </c>
      <c r="J14" s="4">
        <v>15</v>
      </c>
      <c r="K14" s="19">
        <v>15</v>
      </c>
      <c r="L14" s="19">
        <v>14.1</v>
      </c>
      <c r="M14" s="40"/>
      <c r="O14" s="9">
        <v>11</v>
      </c>
      <c r="P14" s="28">
        <v>201538310</v>
      </c>
      <c r="Q14" s="44">
        <v>13.5</v>
      </c>
      <c r="R14" s="3">
        <v>13.5</v>
      </c>
      <c r="S14" s="19">
        <v>13.3</v>
      </c>
      <c r="T14" s="37"/>
      <c r="V14" s="9">
        <v>11</v>
      </c>
      <c r="W14" s="28">
        <v>201539170</v>
      </c>
      <c r="X14" s="44">
        <v>12.1</v>
      </c>
      <c r="Y14" s="3">
        <v>12.1</v>
      </c>
      <c r="Z14" s="19">
        <v>11.9</v>
      </c>
      <c r="AA14" s="37"/>
    </row>
    <row r="15" spans="1:27">
      <c r="A15" s="12">
        <v>12</v>
      </c>
      <c r="B15" s="31">
        <v>201560950</v>
      </c>
      <c r="C15" s="24">
        <v>14.6</v>
      </c>
      <c r="D15" s="47">
        <v>14.6</v>
      </c>
      <c r="E15" s="24">
        <v>14.9</v>
      </c>
      <c r="F15" s="39"/>
      <c r="H15" s="13">
        <v>12</v>
      </c>
      <c r="I15" s="31">
        <v>201512670</v>
      </c>
      <c r="J15" s="24">
        <v>18.399999999999999</v>
      </c>
      <c r="K15" s="24">
        <v>18.399999999999999</v>
      </c>
      <c r="L15" s="24">
        <v>17.5</v>
      </c>
      <c r="M15" s="40"/>
      <c r="O15" s="9">
        <v>12</v>
      </c>
      <c r="P15" s="31">
        <v>201539270</v>
      </c>
      <c r="Q15" s="24">
        <v>17</v>
      </c>
      <c r="R15" s="47">
        <v>17</v>
      </c>
      <c r="S15" s="24">
        <v>16.8</v>
      </c>
      <c r="T15" s="37"/>
      <c r="V15" s="9">
        <v>12</v>
      </c>
      <c r="W15" s="31">
        <v>201562730</v>
      </c>
      <c r="X15" s="24">
        <v>12.5</v>
      </c>
      <c r="Y15" s="47">
        <v>12.5</v>
      </c>
      <c r="Z15" s="24">
        <v>12.3</v>
      </c>
      <c r="AA15" s="37"/>
    </row>
    <row r="16" spans="1:27">
      <c r="A16" s="12">
        <v>13</v>
      </c>
      <c r="B16" s="28">
        <v>201561410</v>
      </c>
      <c r="C16" s="44">
        <v>15.1</v>
      </c>
      <c r="D16" s="3">
        <v>15.1</v>
      </c>
      <c r="E16" s="19">
        <v>15.4</v>
      </c>
      <c r="F16" s="39"/>
      <c r="H16" s="13">
        <v>13</v>
      </c>
      <c r="I16" s="28">
        <v>201513190</v>
      </c>
      <c r="J16" s="4">
        <v>15.3</v>
      </c>
      <c r="K16" s="19">
        <v>15.3</v>
      </c>
      <c r="L16" s="19">
        <v>14.4</v>
      </c>
      <c r="M16" s="40"/>
      <c r="O16" s="9">
        <v>13</v>
      </c>
      <c r="P16" s="28">
        <v>201552590</v>
      </c>
      <c r="Q16" s="44">
        <v>15.6</v>
      </c>
      <c r="R16" s="3">
        <v>15.6</v>
      </c>
      <c r="S16" s="19">
        <v>15.4</v>
      </c>
      <c r="T16" s="37"/>
      <c r="V16" s="9">
        <v>13</v>
      </c>
      <c r="W16" s="28">
        <v>201568570</v>
      </c>
      <c r="X16" s="44">
        <v>14.9</v>
      </c>
      <c r="Y16" s="3">
        <v>14.9</v>
      </c>
      <c r="Z16" s="19">
        <v>14.7</v>
      </c>
      <c r="AA16" s="37"/>
    </row>
    <row r="17" spans="1:27">
      <c r="A17" s="12">
        <v>14</v>
      </c>
      <c r="B17" s="31">
        <v>201572710</v>
      </c>
      <c r="C17" s="24">
        <v>10.9</v>
      </c>
      <c r="D17" s="47">
        <v>10.9</v>
      </c>
      <c r="E17" s="24">
        <v>11.2</v>
      </c>
      <c r="F17" s="39"/>
      <c r="H17" s="13">
        <v>14</v>
      </c>
      <c r="I17" s="31">
        <v>201515090</v>
      </c>
      <c r="J17" s="24">
        <v>14</v>
      </c>
      <c r="K17" s="24">
        <v>14</v>
      </c>
      <c r="L17" s="24">
        <v>13.1</v>
      </c>
      <c r="M17" s="40"/>
      <c r="O17" s="12">
        <v>14</v>
      </c>
      <c r="P17" s="31">
        <v>201553730</v>
      </c>
      <c r="Q17" s="24">
        <v>14.7</v>
      </c>
      <c r="R17" s="47">
        <v>14.7</v>
      </c>
      <c r="S17" s="24">
        <v>14.5</v>
      </c>
      <c r="T17" s="37"/>
      <c r="V17" s="9">
        <v>14</v>
      </c>
      <c r="W17" s="31">
        <v>201578650</v>
      </c>
      <c r="X17" s="24">
        <v>12.2</v>
      </c>
      <c r="Y17" s="47">
        <v>12.2</v>
      </c>
      <c r="Z17" s="24">
        <v>12</v>
      </c>
      <c r="AA17" s="37"/>
    </row>
    <row r="18" spans="1:27">
      <c r="A18" s="12">
        <v>15</v>
      </c>
      <c r="B18" s="28">
        <v>201574130</v>
      </c>
      <c r="C18" s="44">
        <v>12.3</v>
      </c>
      <c r="D18" s="3">
        <v>12.3</v>
      </c>
      <c r="E18" s="19">
        <v>12.6</v>
      </c>
      <c r="F18" s="39"/>
      <c r="H18" s="13">
        <v>15</v>
      </c>
      <c r="I18" s="28">
        <v>201515370</v>
      </c>
      <c r="J18" s="4">
        <v>16.600000000000001</v>
      </c>
      <c r="K18" s="19">
        <v>16.600000000000001</v>
      </c>
      <c r="L18" s="19">
        <v>15.7</v>
      </c>
      <c r="M18" s="40"/>
      <c r="O18" s="12">
        <v>15</v>
      </c>
      <c r="P18" s="28">
        <v>201563050</v>
      </c>
      <c r="Q18" s="44">
        <v>13.9</v>
      </c>
      <c r="R18" s="3">
        <v>13.9</v>
      </c>
      <c r="S18" s="19">
        <v>13.7</v>
      </c>
      <c r="T18" s="37"/>
      <c r="V18" s="9">
        <v>15</v>
      </c>
      <c r="W18" s="28">
        <v>201579230</v>
      </c>
      <c r="X18" s="44">
        <v>15.6</v>
      </c>
      <c r="Y18" s="3">
        <v>15.6</v>
      </c>
      <c r="Z18" s="19">
        <v>15.4</v>
      </c>
      <c r="AA18" s="37"/>
    </row>
    <row r="19" spans="1:27">
      <c r="A19" s="12">
        <v>16</v>
      </c>
      <c r="B19" s="31">
        <v>201593610</v>
      </c>
      <c r="C19" s="24">
        <v>11.3</v>
      </c>
      <c r="D19" s="47">
        <v>11.3</v>
      </c>
      <c r="E19" s="24">
        <v>11.6</v>
      </c>
      <c r="F19" s="39"/>
      <c r="H19" s="13">
        <v>16</v>
      </c>
      <c r="I19" s="31">
        <v>201524510</v>
      </c>
      <c r="J19" s="24">
        <v>14</v>
      </c>
      <c r="K19" s="24">
        <v>14</v>
      </c>
      <c r="L19" s="24">
        <v>13.1</v>
      </c>
      <c r="M19" s="40"/>
      <c r="O19" s="12">
        <v>16</v>
      </c>
      <c r="P19" s="28">
        <v>201564030</v>
      </c>
      <c r="Q19" s="24">
        <v>12.4</v>
      </c>
      <c r="R19" s="47">
        <v>12.4</v>
      </c>
      <c r="S19" s="24">
        <v>12.2</v>
      </c>
      <c r="T19" s="37"/>
      <c r="V19" s="9">
        <v>16</v>
      </c>
      <c r="W19" s="31">
        <v>201592070</v>
      </c>
      <c r="X19" s="24">
        <v>12.9</v>
      </c>
      <c r="Y19" s="47">
        <v>12.9</v>
      </c>
      <c r="Z19" s="24">
        <v>12.7</v>
      </c>
      <c r="AA19" s="37"/>
    </row>
    <row r="20" spans="1:27">
      <c r="A20" s="3"/>
      <c r="B20" s="13" t="s">
        <v>8</v>
      </c>
      <c r="C20" s="15">
        <v>13.726666666666667</v>
      </c>
      <c r="D20" s="15">
        <v>13.726666666666667</v>
      </c>
      <c r="E20" s="15">
        <v>14.026666666666667</v>
      </c>
      <c r="F20" s="48"/>
      <c r="H20" s="13">
        <v>17</v>
      </c>
      <c r="I20" s="28">
        <v>201530610</v>
      </c>
      <c r="J20" s="4">
        <v>16.100000000000001</v>
      </c>
      <c r="K20" s="4">
        <v>16.100000000000001</v>
      </c>
      <c r="L20" s="4">
        <v>15.2</v>
      </c>
      <c r="M20" s="40"/>
      <c r="O20" s="3"/>
      <c r="P20" s="13" t="s">
        <v>8</v>
      </c>
      <c r="Q20" s="15">
        <v>14.2</v>
      </c>
      <c r="R20" s="15">
        <v>14.238461538461538</v>
      </c>
      <c r="S20" s="15">
        <v>14.038461538461537</v>
      </c>
      <c r="T20" s="54"/>
      <c r="V20" s="3"/>
      <c r="W20" s="13" t="s">
        <v>8</v>
      </c>
      <c r="X20" s="15">
        <v>14.174999999999999</v>
      </c>
      <c r="Y20" s="15">
        <v>14.174999999999999</v>
      </c>
      <c r="Z20" s="15">
        <v>13.975</v>
      </c>
      <c r="AA20" s="3"/>
    </row>
    <row r="21" spans="1:27">
      <c r="A21" s="3"/>
      <c r="B21" s="12" t="s">
        <v>9</v>
      </c>
      <c r="C21" s="15">
        <v>1.8049403103176178</v>
      </c>
      <c r="D21" s="15">
        <v>1.8049403103176178</v>
      </c>
      <c r="E21" s="15">
        <v>1.8049403103176358</v>
      </c>
      <c r="F21" s="48"/>
      <c r="H21" s="13">
        <v>18</v>
      </c>
      <c r="I21" s="31">
        <v>201532890</v>
      </c>
      <c r="J21" s="24">
        <v>17.8</v>
      </c>
      <c r="K21" s="24">
        <v>17.8</v>
      </c>
      <c r="L21" s="24">
        <v>16.899999999999999</v>
      </c>
      <c r="M21" s="40"/>
      <c r="O21" s="3"/>
      <c r="P21" s="12" t="s">
        <v>9</v>
      </c>
      <c r="Q21" s="15">
        <v>2.411271608349177</v>
      </c>
      <c r="R21" s="15">
        <v>2.411271608349177</v>
      </c>
      <c r="S21" s="15">
        <v>2.411271608349185</v>
      </c>
      <c r="T21" s="54"/>
      <c r="V21" s="3"/>
      <c r="W21" s="12" t="s">
        <v>9</v>
      </c>
      <c r="X21" s="15">
        <v>1.8541844568435126</v>
      </c>
      <c r="Y21" s="15">
        <v>1.8541844568435126</v>
      </c>
      <c r="Z21" s="15">
        <v>1.8541844568434962</v>
      </c>
      <c r="AA21" s="3"/>
    </row>
    <row r="22" spans="1:27">
      <c r="H22" s="13">
        <v>19</v>
      </c>
      <c r="I22" s="28">
        <v>201538710</v>
      </c>
      <c r="J22" s="4">
        <v>12.7</v>
      </c>
      <c r="K22" s="4">
        <v>12.7</v>
      </c>
      <c r="L22" s="4">
        <v>11.8</v>
      </c>
      <c r="M22" s="40"/>
    </row>
    <row r="23" spans="1:27">
      <c r="A23" s="60" t="s">
        <v>30</v>
      </c>
      <c r="B23" s="61"/>
      <c r="C23" s="61"/>
      <c r="D23" s="61"/>
      <c r="E23" s="61"/>
      <c r="F23" s="61"/>
      <c r="G23" s="61"/>
      <c r="H23" s="13">
        <v>20</v>
      </c>
      <c r="I23" s="31">
        <v>201540350</v>
      </c>
      <c r="J23" s="24">
        <v>14</v>
      </c>
      <c r="K23" s="24">
        <v>14</v>
      </c>
      <c r="L23" s="24">
        <v>13.1</v>
      </c>
      <c r="M23" s="40"/>
    </row>
    <row r="24" spans="1:27">
      <c r="A24" s="61"/>
      <c r="B24" s="61"/>
      <c r="C24" s="61"/>
      <c r="D24" s="61"/>
      <c r="E24" s="61"/>
      <c r="F24" s="61"/>
      <c r="G24" s="61"/>
      <c r="H24" s="13">
        <v>21</v>
      </c>
      <c r="I24" s="28">
        <v>201543630</v>
      </c>
      <c r="J24" s="4">
        <v>14.8</v>
      </c>
      <c r="K24" s="4">
        <v>14.8</v>
      </c>
      <c r="L24" s="4">
        <v>13.9</v>
      </c>
      <c r="M24" s="40"/>
    </row>
    <row r="25" spans="1:27">
      <c r="A25" s="61"/>
      <c r="B25" s="61"/>
      <c r="C25" s="61"/>
      <c r="D25" s="61"/>
      <c r="E25" s="61"/>
      <c r="F25" s="61"/>
      <c r="G25" s="61"/>
      <c r="H25" s="13">
        <v>22</v>
      </c>
      <c r="I25" s="31">
        <v>201543890</v>
      </c>
      <c r="J25" s="24">
        <v>15.1</v>
      </c>
      <c r="K25" s="24">
        <v>15.1</v>
      </c>
      <c r="L25" s="24">
        <v>14.2</v>
      </c>
      <c r="M25" s="40"/>
    </row>
    <row r="26" spans="1:27">
      <c r="A26" s="61"/>
      <c r="B26" s="61"/>
      <c r="C26" s="61"/>
      <c r="D26" s="61"/>
      <c r="E26" s="61"/>
      <c r="F26" s="61"/>
      <c r="G26" s="61"/>
      <c r="H26" s="13">
        <v>23</v>
      </c>
      <c r="I26" s="28">
        <v>201545450</v>
      </c>
      <c r="J26" s="4">
        <v>17</v>
      </c>
      <c r="K26" s="4">
        <v>17</v>
      </c>
      <c r="L26" s="4">
        <v>16.100000000000001</v>
      </c>
      <c r="M26" s="40"/>
    </row>
    <row r="27" spans="1:27">
      <c r="A27" s="61"/>
      <c r="B27" s="61"/>
      <c r="C27" s="61"/>
      <c r="D27" s="61"/>
      <c r="E27" s="61"/>
      <c r="F27" s="61"/>
      <c r="G27" s="61"/>
      <c r="H27" s="13">
        <v>24</v>
      </c>
      <c r="I27" s="31">
        <v>201549150</v>
      </c>
      <c r="J27" s="24">
        <v>12.3</v>
      </c>
      <c r="K27" s="24">
        <v>12.3</v>
      </c>
      <c r="L27" s="24">
        <v>11.4</v>
      </c>
      <c r="M27" s="40"/>
    </row>
    <row r="28" spans="1:27">
      <c r="A28" s="61"/>
      <c r="B28" s="61"/>
      <c r="C28" s="61"/>
      <c r="D28" s="61"/>
      <c r="E28" s="61"/>
      <c r="F28" s="61"/>
      <c r="G28" s="61"/>
      <c r="H28" s="13">
        <v>25</v>
      </c>
      <c r="I28" s="28">
        <v>201552190</v>
      </c>
      <c r="J28" s="4">
        <v>14.5</v>
      </c>
      <c r="K28" s="4">
        <v>14.5</v>
      </c>
      <c r="L28" s="4">
        <v>13.6</v>
      </c>
      <c r="M28" s="40"/>
    </row>
    <row r="29" spans="1:27">
      <c r="A29" s="61"/>
      <c r="B29" s="61"/>
      <c r="C29" s="61"/>
      <c r="D29" s="61"/>
      <c r="E29" s="61"/>
      <c r="F29" s="61"/>
      <c r="G29" s="61"/>
      <c r="H29" s="13">
        <v>26</v>
      </c>
      <c r="I29" s="31">
        <v>201556850</v>
      </c>
      <c r="J29" s="24">
        <v>15.9</v>
      </c>
      <c r="K29" s="24">
        <v>15.9</v>
      </c>
      <c r="L29" s="24">
        <v>15</v>
      </c>
      <c r="M29" s="40"/>
    </row>
    <row r="30" spans="1:27">
      <c r="A30" s="61"/>
      <c r="B30" s="61"/>
      <c r="C30" s="61"/>
      <c r="D30" s="61"/>
      <c r="E30" s="61"/>
      <c r="F30" s="61"/>
      <c r="G30" s="61"/>
      <c r="H30" s="13">
        <v>27</v>
      </c>
      <c r="I30" s="28">
        <v>201561290</v>
      </c>
      <c r="J30" s="4">
        <v>14.4</v>
      </c>
      <c r="K30" s="4">
        <v>14.4</v>
      </c>
      <c r="L30" s="4">
        <v>13.5</v>
      </c>
      <c r="M30" s="40"/>
    </row>
    <row r="31" spans="1:27">
      <c r="A31" s="61"/>
      <c r="B31" s="61"/>
      <c r="C31" s="61"/>
      <c r="D31" s="61"/>
      <c r="E31" s="61"/>
      <c r="F31" s="61"/>
      <c r="G31" s="61"/>
      <c r="H31" s="13">
        <v>28</v>
      </c>
      <c r="I31" s="31">
        <v>201570710</v>
      </c>
      <c r="J31" s="24">
        <v>14.9</v>
      </c>
      <c r="K31" s="24">
        <v>14.9</v>
      </c>
      <c r="L31" s="24">
        <v>14</v>
      </c>
      <c r="M31" s="40"/>
    </row>
    <row r="32" spans="1:27">
      <c r="A32" s="61"/>
      <c r="B32" s="61"/>
      <c r="C32" s="61"/>
      <c r="D32" s="61"/>
      <c r="E32" s="61"/>
      <c r="F32" s="61"/>
      <c r="G32" s="61"/>
      <c r="H32" s="13">
        <v>29</v>
      </c>
      <c r="I32" s="28">
        <v>201572730</v>
      </c>
      <c r="J32" s="4">
        <v>14.3</v>
      </c>
      <c r="K32" s="4">
        <v>14.3</v>
      </c>
      <c r="L32" s="4">
        <v>13.4</v>
      </c>
      <c r="M32" s="40"/>
    </row>
    <row r="33" spans="1:13">
      <c r="A33" s="61"/>
      <c r="B33" s="61"/>
      <c r="C33" s="61"/>
      <c r="D33" s="61"/>
      <c r="E33" s="61"/>
      <c r="F33" s="61"/>
      <c r="G33" s="61"/>
      <c r="H33" s="13">
        <v>30</v>
      </c>
      <c r="I33" s="31">
        <v>201590650</v>
      </c>
      <c r="J33" s="24">
        <v>16.2</v>
      </c>
      <c r="K33" s="24">
        <v>16.2</v>
      </c>
      <c r="L33" s="24">
        <v>15.3</v>
      </c>
      <c r="M33" s="40"/>
    </row>
    <row r="34" spans="1:13">
      <c r="A34" s="61"/>
      <c r="B34" s="61"/>
      <c r="C34" s="61"/>
      <c r="D34" s="61"/>
      <c r="E34" s="61"/>
      <c r="F34" s="61"/>
      <c r="G34" s="61"/>
      <c r="H34" s="13">
        <v>31</v>
      </c>
      <c r="I34" s="28">
        <v>201593870</v>
      </c>
      <c r="J34" s="4">
        <v>11.6</v>
      </c>
      <c r="K34" s="4">
        <v>11.6</v>
      </c>
      <c r="L34" s="4">
        <v>10.7</v>
      </c>
      <c r="M34" s="40"/>
    </row>
    <row r="35" spans="1:13">
      <c r="A35" s="61"/>
      <c r="B35" s="61"/>
      <c r="C35" s="61"/>
      <c r="D35" s="61"/>
      <c r="E35" s="61"/>
      <c r="F35" s="61"/>
      <c r="G35" s="61"/>
      <c r="H35" s="3"/>
      <c r="I35" s="13" t="s">
        <v>8</v>
      </c>
      <c r="J35" s="15">
        <v>14.933333333333335</v>
      </c>
      <c r="K35" s="15">
        <v>14.933333333333335</v>
      </c>
      <c r="L35" s="15">
        <v>14.033333333333331</v>
      </c>
      <c r="M35" s="48"/>
    </row>
    <row r="36" spans="1:13">
      <c r="A36" s="62"/>
      <c r="B36" s="62"/>
      <c r="C36" s="62"/>
      <c r="D36" s="62"/>
      <c r="E36" s="62"/>
      <c r="F36" s="62"/>
      <c r="G36" s="62"/>
      <c r="H36" s="3"/>
      <c r="I36" s="12" t="s">
        <v>9</v>
      </c>
      <c r="J36" s="15">
        <v>2.020026174861711</v>
      </c>
      <c r="K36" s="23">
        <v>2.020026174861711</v>
      </c>
      <c r="L36" s="15">
        <v>2.0200261748617265</v>
      </c>
      <c r="M36" s="48"/>
    </row>
    <row r="37" spans="1:13">
      <c r="A37" s="62"/>
      <c r="B37" s="62"/>
      <c r="C37" s="62"/>
      <c r="D37" s="62"/>
      <c r="E37" s="62"/>
      <c r="F37" s="62"/>
      <c r="G37" s="62"/>
    </row>
    <row r="38" spans="1:13">
      <c r="A38" s="62"/>
      <c r="B38" s="62"/>
      <c r="C38" s="62"/>
      <c r="D38" s="62"/>
      <c r="E38" s="62"/>
      <c r="F38" s="62"/>
      <c r="G38" s="62"/>
    </row>
    <row r="39" spans="1:13">
      <c r="A39" s="62"/>
      <c r="B39" s="62"/>
      <c r="C39" s="62"/>
      <c r="D39" s="62"/>
      <c r="E39" s="62"/>
      <c r="F39" s="62"/>
      <c r="G39" s="62"/>
    </row>
    <row r="40" spans="1:13" ht="15" customHeight="1">
      <c r="A40" s="62"/>
      <c r="B40" s="62"/>
      <c r="C40" s="62"/>
      <c r="D40" s="62"/>
      <c r="E40" s="62"/>
      <c r="F40" s="62"/>
      <c r="G40" s="62"/>
    </row>
    <row r="41" spans="1:13">
      <c r="A41" s="62"/>
      <c r="B41" s="62"/>
      <c r="C41" s="62"/>
      <c r="D41" s="62"/>
      <c r="E41" s="62"/>
      <c r="F41" s="62"/>
      <c r="G41" s="62"/>
    </row>
    <row r="42" spans="1:13">
      <c r="A42" s="62"/>
      <c r="B42" s="62"/>
      <c r="C42" s="62"/>
      <c r="D42" s="62"/>
      <c r="E42" s="62"/>
      <c r="F42" s="62"/>
      <c r="G42" s="62"/>
    </row>
    <row r="43" spans="1:13">
      <c r="A43" s="62"/>
      <c r="B43" s="62"/>
      <c r="C43" s="62"/>
      <c r="D43" s="62"/>
      <c r="E43" s="62"/>
      <c r="F43" s="62"/>
      <c r="G43" s="62"/>
    </row>
    <row r="44" spans="1:13">
      <c r="A44" s="62"/>
      <c r="B44" s="62"/>
      <c r="C44" s="62"/>
      <c r="D44" s="62"/>
      <c r="E44" s="62"/>
      <c r="F44" s="62"/>
      <c r="G44" s="62"/>
    </row>
  </sheetData>
  <mergeCells count="1">
    <mergeCell ref="A23:G44"/>
  </mergeCells>
  <pageMargins left="0" right="0" top="0" bottom="0" header="0" footer="0"/>
  <pageSetup paperSize="9" orientation="landscape" r:id="rId1"/>
</worksheet>
</file>

<file path=xl/worksheets/sheet6.xml><?xml version="1.0" encoding="utf-8"?>
<worksheet xmlns="http://schemas.openxmlformats.org/spreadsheetml/2006/main" xmlns:r="http://schemas.openxmlformats.org/officeDocument/2006/relationships">
  <dimension ref="A1:W41"/>
  <sheetViews>
    <sheetView workbookViewId="0">
      <selection activeCell="C16" sqref="C16:D19"/>
    </sheetView>
  </sheetViews>
  <sheetFormatPr defaultRowHeight="15"/>
  <cols>
    <col min="1" max="1" width="2.85546875" customWidth="1"/>
    <col min="2" max="2" width="11.28515625" customWidth="1"/>
    <col min="3" max="4" width="6.140625" customWidth="1"/>
    <col min="5" max="5" width="7.42578125" customWidth="1"/>
    <col min="6" max="6" width="0.7109375" customWidth="1"/>
    <col min="7" max="7" width="2.85546875" customWidth="1"/>
    <col min="8" max="8" width="11.28515625" customWidth="1"/>
    <col min="9" max="10" width="6.140625" customWidth="1"/>
    <col min="11" max="11" width="7.42578125" customWidth="1"/>
    <col min="12" max="12" width="0.7109375" customWidth="1"/>
    <col min="13" max="13" width="2.85546875" customWidth="1"/>
    <col min="14" max="14" width="11.28515625" customWidth="1"/>
    <col min="15" max="16" width="6.140625" customWidth="1"/>
    <col min="17" max="17" width="7.42578125" customWidth="1"/>
    <col min="18" max="18" width="0.7109375" customWidth="1"/>
    <col min="19" max="19" width="2.85546875" customWidth="1"/>
    <col min="20" max="20" width="11.28515625" customWidth="1"/>
    <col min="21" max="22" width="6.140625" customWidth="1"/>
    <col min="23" max="23" width="7.42578125" customWidth="1"/>
  </cols>
  <sheetData>
    <row r="1" spans="1:23">
      <c r="A1" s="6"/>
      <c r="B1" s="6"/>
      <c r="C1" s="46"/>
      <c r="D1" s="26" t="s">
        <v>22</v>
      </c>
      <c r="E1" s="27">
        <v>0.27333333333333343</v>
      </c>
      <c r="G1" s="6"/>
      <c r="H1" s="6"/>
      <c r="I1" s="46"/>
      <c r="J1" s="26" t="s">
        <v>29</v>
      </c>
      <c r="K1" s="27">
        <v>-0.93333333333333535</v>
      </c>
      <c r="M1" s="6"/>
      <c r="N1" s="6"/>
      <c r="O1" s="46"/>
      <c r="P1" s="26" t="s">
        <v>29</v>
      </c>
      <c r="Q1" s="27">
        <v>-0.19999999999999929</v>
      </c>
      <c r="S1" s="6"/>
      <c r="T1" s="6"/>
      <c r="U1" s="46"/>
      <c r="V1" s="26" t="s">
        <v>29</v>
      </c>
      <c r="W1" s="27">
        <v>-0.17499999999999893</v>
      </c>
    </row>
    <row r="2" spans="1:23">
      <c r="A2" s="6"/>
      <c r="B2" s="20" t="s">
        <v>31</v>
      </c>
      <c r="C2" s="17" t="s">
        <v>20</v>
      </c>
      <c r="D2" s="17" t="s">
        <v>20</v>
      </c>
      <c r="E2" s="18"/>
      <c r="G2" s="6"/>
      <c r="H2" s="20" t="s">
        <v>32</v>
      </c>
      <c r="I2" s="17" t="s">
        <v>20</v>
      </c>
      <c r="J2" s="17" t="s">
        <v>20</v>
      </c>
      <c r="K2" s="18"/>
      <c r="M2" s="6"/>
      <c r="N2" s="20" t="s">
        <v>33</v>
      </c>
      <c r="O2" s="17" t="s">
        <v>20</v>
      </c>
      <c r="P2" s="17" t="s">
        <v>20</v>
      </c>
      <c r="Q2" s="18"/>
      <c r="S2" s="6"/>
      <c r="T2" s="20" t="s">
        <v>34</v>
      </c>
      <c r="U2" s="17" t="s">
        <v>20</v>
      </c>
      <c r="V2" s="17" t="s">
        <v>20</v>
      </c>
      <c r="W2" s="18"/>
    </row>
    <row r="3" spans="1:23">
      <c r="A3" s="5"/>
      <c r="B3" s="16" t="s">
        <v>19</v>
      </c>
      <c r="C3" s="15" t="s">
        <v>18</v>
      </c>
      <c r="D3" s="15" t="s">
        <v>18</v>
      </c>
      <c r="E3" s="17" t="s">
        <v>21</v>
      </c>
      <c r="G3" s="5"/>
      <c r="H3" s="16" t="s">
        <v>19</v>
      </c>
      <c r="I3" s="15" t="s">
        <v>18</v>
      </c>
      <c r="J3" s="15" t="s">
        <v>18</v>
      </c>
      <c r="K3" s="17" t="s">
        <v>21</v>
      </c>
      <c r="M3" s="5"/>
      <c r="N3" s="16" t="s">
        <v>19</v>
      </c>
      <c r="O3" s="15" t="s">
        <v>18</v>
      </c>
      <c r="P3" s="15" t="s">
        <v>18</v>
      </c>
      <c r="Q3" s="17" t="s">
        <v>21</v>
      </c>
      <c r="S3" s="5"/>
      <c r="T3" s="16" t="s">
        <v>19</v>
      </c>
      <c r="U3" s="15" t="s">
        <v>18</v>
      </c>
      <c r="V3" s="15" t="s">
        <v>18</v>
      </c>
      <c r="W3" s="17" t="s">
        <v>21</v>
      </c>
    </row>
    <row r="4" spans="1:23">
      <c r="A4" s="12">
        <v>1</v>
      </c>
      <c r="B4" s="28">
        <v>201450240</v>
      </c>
      <c r="C4" s="44">
        <v>12.6</v>
      </c>
      <c r="D4" s="3">
        <v>12.6</v>
      </c>
      <c r="E4" s="19">
        <v>12.9</v>
      </c>
      <c r="G4" s="13">
        <v>1</v>
      </c>
      <c r="H4" s="43">
        <v>201415140</v>
      </c>
      <c r="I4" s="56"/>
      <c r="J4" s="56"/>
      <c r="K4" s="56"/>
      <c r="M4" s="9">
        <v>1</v>
      </c>
      <c r="N4" s="28">
        <v>201369310</v>
      </c>
      <c r="O4" s="29"/>
      <c r="P4" s="29"/>
      <c r="Q4" s="29"/>
      <c r="S4" s="9">
        <v>1</v>
      </c>
      <c r="T4" s="28">
        <v>201432080</v>
      </c>
      <c r="U4" s="44">
        <v>14.1</v>
      </c>
      <c r="V4" s="3">
        <v>14.1</v>
      </c>
      <c r="W4" s="19">
        <v>13.9</v>
      </c>
    </row>
    <row r="5" spans="1:23">
      <c r="A5" s="12">
        <v>2</v>
      </c>
      <c r="B5" s="31">
        <v>201506310</v>
      </c>
      <c r="C5" s="24">
        <v>14.8</v>
      </c>
      <c r="D5" s="47">
        <v>14.8</v>
      </c>
      <c r="E5" s="24">
        <v>15.1</v>
      </c>
      <c r="G5" s="13">
        <v>2</v>
      </c>
      <c r="H5" s="31">
        <v>201428580</v>
      </c>
      <c r="I5" s="24">
        <v>14.1</v>
      </c>
      <c r="J5" s="24">
        <v>14.1</v>
      </c>
      <c r="K5" s="24">
        <v>13.2</v>
      </c>
      <c r="M5" s="9">
        <v>2</v>
      </c>
      <c r="N5" s="28">
        <v>201414760</v>
      </c>
      <c r="O5" s="27"/>
      <c r="P5" s="27"/>
      <c r="Q5" s="27"/>
      <c r="S5" s="9">
        <v>2</v>
      </c>
      <c r="T5" s="31">
        <v>201453080</v>
      </c>
      <c r="U5" s="24">
        <v>12.9</v>
      </c>
      <c r="V5" s="47">
        <v>12.9</v>
      </c>
      <c r="W5" s="24">
        <v>12.7</v>
      </c>
    </row>
    <row r="6" spans="1:23">
      <c r="A6" s="12">
        <v>3</v>
      </c>
      <c r="B6" s="28">
        <v>201507250</v>
      </c>
      <c r="C6" s="44">
        <v>15.6</v>
      </c>
      <c r="D6" s="3">
        <v>15.6</v>
      </c>
      <c r="E6" s="19">
        <v>15.9</v>
      </c>
      <c r="G6" s="13">
        <v>3</v>
      </c>
      <c r="H6" s="28">
        <v>201434980</v>
      </c>
      <c r="I6" s="4">
        <v>14.3</v>
      </c>
      <c r="J6" s="19">
        <v>14.3</v>
      </c>
      <c r="K6" s="19">
        <v>13.4</v>
      </c>
      <c r="M6" s="9">
        <v>3</v>
      </c>
      <c r="N6" s="28">
        <v>201461940</v>
      </c>
      <c r="O6" s="44">
        <v>8.6999999999999993</v>
      </c>
      <c r="P6" s="3">
        <v>8.6999999999999993</v>
      </c>
      <c r="Q6" s="19">
        <v>8.5</v>
      </c>
      <c r="S6" s="9">
        <v>3</v>
      </c>
      <c r="T6" s="28">
        <v>201461580</v>
      </c>
      <c r="U6" s="44">
        <v>11.1</v>
      </c>
      <c r="V6" s="3">
        <v>11.1</v>
      </c>
      <c r="W6" s="19">
        <v>10.9</v>
      </c>
    </row>
    <row r="7" spans="1:23">
      <c r="A7" s="12">
        <v>4</v>
      </c>
      <c r="B7" s="31">
        <v>201524010</v>
      </c>
      <c r="C7" s="24">
        <v>10.7</v>
      </c>
      <c r="D7" s="47">
        <v>10.7</v>
      </c>
      <c r="E7" s="24">
        <v>11</v>
      </c>
      <c r="G7" s="13">
        <v>4</v>
      </c>
      <c r="H7" s="31">
        <v>201446480</v>
      </c>
      <c r="I7" s="24">
        <v>12.8</v>
      </c>
      <c r="J7" s="24">
        <v>12.8</v>
      </c>
      <c r="K7" s="24">
        <v>11.9</v>
      </c>
      <c r="M7" s="9">
        <v>4</v>
      </c>
      <c r="N7" s="31">
        <v>201510650</v>
      </c>
      <c r="O7" s="24">
        <v>15.5</v>
      </c>
      <c r="P7" s="47">
        <v>15.5</v>
      </c>
      <c r="Q7" s="24">
        <v>15.3</v>
      </c>
      <c r="S7" s="9">
        <v>4</v>
      </c>
      <c r="T7" s="31">
        <v>201505410</v>
      </c>
      <c r="U7" s="24">
        <v>15.8</v>
      </c>
      <c r="V7" s="47">
        <v>15.8</v>
      </c>
      <c r="W7" s="24">
        <v>15.6</v>
      </c>
    </row>
    <row r="8" spans="1:23">
      <c r="A8" s="12">
        <v>5</v>
      </c>
      <c r="B8" s="28">
        <v>201527310</v>
      </c>
      <c r="C8" s="44">
        <v>14.2</v>
      </c>
      <c r="D8" s="3">
        <v>14.2</v>
      </c>
      <c r="E8" s="19">
        <v>14.5</v>
      </c>
      <c r="G8" s="13">
        <v>5</v>
      </c>
      <c r="H8" s="28">
        <v>201447100</v>
      </c>
      <c r="I8" s="4">
        <v>13</v>
      </c>
      <c r="J8" s="19">
        <v>13</v>
      </c>
      <c r="K8" s="19">
        <v>12.1</v>
      </c>
      <c r="M8" s="9">
        <v>5</v>
      </c>
      <c r="N8" s="43">
        <v>201510810</v>
      </c>
      <c r="O8" s="29"/>
      <c r="P8" s="29"/>
      <c r="Q8" s="29"/>
      <c r="S8" s="9">
        <v>5</v>
      </c>
      <c r="T8" s="28">
        <v>201524290</v>
      </c>
      <c r="U8" s="44">
        <v>14.3</v>
      </c>
      <c r="V8" s="3">
        <v>14.3</v>
      </c>
      <c r="W8" s="19">
        <v>14.1</v>
      </c>
    </row>
    <row r="9" spans="1:23">
      <c r="A9" s="12">
        <v>6</v>
      </c>
      <c r="B9" s="31">
        <v>201543130</v>
      </c>
      <c r="C9" s="24">
        <v>13.8</v>
      </c>
      <c r="D9" s="47">
        <v>13.8</v>
      </c>
      <c r="E9" s="24">
        <v>14.1</v>
      </c>
      <c r="G9" s="13">
        <v>6</v>
      </c>
      <c r="H9" s="31">
        <v>201461620</v>
      </c>
      <c r="I9" s="24">
        <v>10.9</v>
      </c>
      <c r="J9" s="24">
        <v>10.9</v>
      </c>
      <c r="K9" s="24">
        <v>10</v>
      </c>
      <c r="M9" s="9">
        <v>6</v>
      </c>
      <c r="N9" s="31">
        <v>201516090</v>
      </c>
      <c r="O9" s="24">
        <v>18.899999999999999</v>
      </c>
      <c r="P9" s="47">
        <v>18.899999999999999</v>
      </c>
      <c r="Q9" s="24">
        <v>18.7</v>
      </c>
      <c r="S9" s="9">
        <v>6</v>
      </c>
      <c r="T9" s="31">
        <v>201524570</v>
      </c>
      <c r="U9" s="24">
        <v>15.2</v>
      </c>
      <c r="V9" s="47">
        <v>15.2</v>
      </c>
      <c r="W9" s="24">
        <v>15</v>
      </c>
    </row>
    <row r="10" spans="1:23">
      <c r="A10" s="12">
        <v>7</v>
      </c>
      <c r="B10" s="28">
        <v>201549090</v>
      </c>
      <c r="C10" s="50"/>
      <c r="D10" s="50"/>
      <c r="E10" s="56"/>
      <c r="G10" s="13">
        <v>7</v>
      </c>
      <c r="H10" s="28">
        <v>201464120</v>
      </c>
      <c r="I10" s="25">
        <v>14.1</v>
      </c>
      <c r="J10" s="25">
        <v>14.1</v>
      </c>
      <c r="K10" s="25">
        <v>13.2</v>
      </c>
      <c r="M10" s="9">
        <v>7</v>
      </c>
      <c r="N10" s="28">
        <v>201518050</v>
      </c>
      <c r="O10" s="25">
        <v>14.4</v>
      </c>
      <c r="P10" s="53">
        <v>14.4</v>
      </c>
      <c r="Q10" s="25">
        <v>14.2</v>
      </c>
      <c r="S10" s="9">
        <v>7</v>
      </c>
      <c r="T10" s="28">
        <v>201525430</v>
      </c>
      <c r="U10" s="51">
        <v>13.2</v>
      </c>
      <c r="V10" s="52">
        <v>13.2</v>
      </c>
      <c r="W10" s="51">
        <v>13</v>
      </c>
    </row>
    <row r="11" spans="1:23">
      <c r="A11" s="12">
        <v>8</v>
      </c>
      <c r="B11" s="31">
        <v>201550170</v>
      </c>
      <c r="C11" s="24">
        <v>16.899999999999999</v>
      </c>
      <c r="D11" s="47">
        <v>16.899999999999999</v>
      </c>
      <c r="E11" s="24">
        <v>17.2</v>
      </c>
      <c r="G11" s="13">
        <v>8</v>
      </c>
      <c r="H11" s="31">
        <v>201464140</v>
      </c>
      <c r="I11" s="24">
        <v>13.6</v>
      </c>
      <c r="J11" s="24">
        <v>13.6</v>
      </c>
      <c r="K11" s="24">
        <v>12.7</v>
      </c>
      <c r="M11" s="9">
        <v>8</v>
      </c>
      <c r="N11" s="31">
        <v>201520950</v>
      </c>
      <c r="O11" s="24">
        <v>13.3</v>
      </c>
      <c r="P11" s="47">
        <v>13.3</v>
      </c>
      <c r="Q11" s="24">
        <v>13.1</v>
      </c>
      <c r="S11" s="9">
        <v>8</v>
      </c>
      <c r="T11" s="31">
        <v>201525910</v>
      </c>
      <c r="U11" s="24">
        <v>16.600000000000001</v>
      </c>
      <c r="V11" s="47">
        <v>16.600000000000001</v>
      </c>
      <c r="W11" s="24">
        <v>16.399999999999999</v>
      </c>
    </row>
    <row r="12" spans="1:23">
      <c r="A12" s="12">
        <v>9</v>
      </c>
      <c r="B12" s="28">
        <v>201559310</v>
      </c>
      <c r="C12" s="44">
        <v>14.1</v>
      </c>
      <c r="D12" s="3">
        <v>14.1</v>
      </c>
      <c r="E12" s="19">
        <v>14.4</v>
      </c>
      <c r="G12" s="13">
        <v>9</v>
      </c>
      <c r="H12" s="28">
        <v>201503850</v>
      </c>
      <c r="I12" s="4">
        <v>18.600000000000001</v>
      </c>
      <c r="J12" s="19">
        <v>18.600000000000001</v>
      </c>
      <c r="K12" s="19">
        <v>17.7</v>
      </c>
      <c r="M12" s="9">
        <v>9</v>
      </c>
      <c r="N12" s="28">
        <v>201532170</v>
      </c>
      <c r="O12" s="44">
        <v>13.2</v>
      </c>
      <c r="P12" s="3">
        <v>13.2</v>
      </c>
      <c r="Q12" s="19">
        <v>13</v>
      </c>
      <c r="S12" s="9">
        <v>9</v>
      </c>
      <c r="T12" s="28">
        <v>201526230</v>
      </c>
      <c r="U12" s="44">
        <v>15.7</v>
      </c>
      <c r="V12" s="3">
        <v>15.7</v>
      </c>
      <c r="W12" s="19">
        <v>15.5</v>
      </c>
    </row>
    <row r="13" spans="1:23">
      <c r="A13" s="12">
        <v>10</v>
      </c>
      <c r="B13" s="31">
        <v>201560850</v>
      </c>
      <c r="C13" s="24">
        <v>14.9</v>
      </c>
      <c r="D13" s="47">
        <v>14.9</v>
      </c>
      <c r="E13" s="24">
        <v>15.2</v>
      </c>
      <c r="G13" s="13">
        <v>10</v>
      </c>
      <c r="H13" s="31">
        <v>201504750</v>
      </c>
      <c r="I13" s="24">
        <v>19.3</v>
      </c>
      <c r="J13" s="24">
        <v>19.3</v>
      </c>
      <c r="K13" s="24">
        <v>18.399999999999999</v>
      </c>
      <c r="M13" s="9">
        <v>10</v>
      </c>
      <c r="N13" s="31">
        <v>201534730</v>
      </c>
      <c r="O13" s="24">
        <v>14</v>
      </c>
      <c r="P13" s="47">
        <v>14</v>
      </c>
      <c r="Q13" s="24">
        <v>13.8</v>
      </c>
      <c r="S13" s="9">
        <v>10</v>
      </c>
      <c r="T13" s="31">
        <v>201539010</v>
      </c>
      <c r="U13" s="24">
        <v>17.7</v>
      </c>
      <c r="V13" s="47">
        <v>17.7</v>
      </c>
      <c r="W13" s="24">
        <v>17.5</v>
      </c>
    </row>
    <row r="14" spans="1:23">
      <c r="A14" s="12">
        <v>11</v>
      </c>
      <c r="B14" s="28">
        <v>201560930</v>
      </c>
      <c r="C14" s="44">
        <v>14.1</v>
      </c>
      <c r="D14" s="3">
        <v>14.1</v>
      </c>
      <c r="E14" s="19">
        <v>14.4</v>
      </c>
      <c r="G14" s="13">
        <v>11</v>
      </c>
      <c r="H14" s="28">
        <v>201510210</v>
      </c>
      <c r="I14" s="4">
        <v>15</v>
      </c>
      <c r="J14" s="19">
        <v>15</v>
      </c>
      <c r="K14" s="19">
        <v>14.1</v>
      </c>
      <c r="M14" s="9">
        <v>11</v>
      </c>
      <c r="N14" s="28">
        <v>201538310</v>
      </c>
      <c r="O14" s="44">
        <v>13.5</v>
      </c>
      <c r="P14" s="3">
        <v>13.5</v>
      </c>
      <c r="Q14" s="19">
        <v>13.3</v>
      </c>
      <c r="S14" s="9">
        <v>11</v>
      </c>
      <c r="T14" s="28">
        <v>201539170</v>
      </c>
      <c r="U14" s="4">
        <v>12.1</v>
      </c>
      <c r="V14" s="19">
        <v>12.1</v>
      </c>
      <c r="W14" s="19">
        <v>11.9</v>
      </c>
    </row>
    <row r="15" spans="1:23">
      <c r="A15" s="12">
        <v>12</v>
      </c>
      <c r="B15" s="31">
        <v>201560950</v>
      </c>
      <c r="C15" s="24">
        <v>14.6</v>
      </c>
      <c r="D15" s="47">
        <v>14.6</v>
      </c>
      <c r="E15" s="24">
        <v>14.9</v>
      </c>
      <c r="G15" s="13">
        <v>12</v>
      </c>
      <c r="H15" s="31">
        <v>201512670</v>
      </c>
      <c r="I15" s="24">
        <v>18.399999999999999</v>
      </c>
      <c r="J15" s="24">
        <v>18.399999999999999</v>
      </c>
      <c r="K15" s="24">
        <v>17.5</v>
      </c>
      <c r="M15" s="9">
        <v>12</v>
      </c>
      <c r="N15" s="31">
        <v>201539270</v>
      </c>
      <c r="O15" s="24">
        <v>17</v>
      </c>
      <c r="P15" s="24">
        <v>17</v>
      </c>
      <c r="Q15" s="24">
        <v>16.8</v>
      </c>
      <c r="S15" s="9">
        <v>12</v>
      </c>
      <c r="T15" s="31">
        <v>201562730</v>
      </c>
      <c r="U15" s="24">
        <v>12.5</v>
      </c>
      <c r="V15" s="24">
        <v>12.5</v>
      </c>
      <c r="W15" s="24">
        <v>12.3</v>
      </c>
    </row>
    <row r="16" spans="1:23">
      <c r="A16" s="12">
        <v>13</v>
      </c>
      <c r="B16" s="28">
        <v>201561410</v>
      </c>
      <c r="C16" s="4">
        <v>15.1</v>
      </c>
      <c r="D16" s="19">
        <v>15.1</v>
      </c>
      <c r="E16" s="19">
        <v>15.4</v>
      </c>
      <c r="G16" s="13">
        <v>13</v>
      </c>
      <c r="H16" s="28">
        <v>201513190</v>
      </c>
      <c r="I16" s="4">
        <v>15.3</v>
      </c>
      <c r="J16" s="19">
        <v>15.3</v>
      </c>
      <c r="K16" s="19">
        <v>14.4</v>
      </c>
      <c r="M16" s="9">
        <v>13</v>
      </c>
      <c r="N16" s="28">
        <v>201552590</v>
      </c>
      <c r="O16" s="4">
        <v>15.6</v>
      </c>
      <c r="P16" s="19">
        <v>15.6</v>
      </c>
      <c r="Q16" s="19">
        <v>15.4</v>
      </c>
      <c r="S16" s="9">
        <v>13</v>
      </c>
      <c r="T16" s="28">
        <v>201568570</v>
      </c>
      <c r="U16" s="4">
        <v>14.9</v>
      </c>
      <c r="V16" s="19">
        <v>14.9</v>
      </c>
      <c r="W16" s="19">
        <v>14.7</v>
      </c>
    </row>
    <row r="17" spans="1:23">
      <c r="A17" s="12">
        <v>14</v>
      </c>
      <c r="B17" s="31">
        <v>201572710</v>
      </c>
      <c r="C17" s="24">
        <v>10.9</v>
      </c>
      <c r="D17" s="24">
        <v>10.9</v>
      </c>
      <c r="E17" s="24">
        <v>11.2</v>
      </c>
      <c r="G17" s="13">
        <v>14</v>
      </c>
      <c r="H17" s="31">
        <v>201515090</v>
      </c>
      <c r="I17" s="24">
        <v>14</v>
      </c>
      <c r="J17" s="24">
        <v>14</v>
      </c>
      <c r="K17" s="24">
        <v>13.1</v>
      </c>
      <c r="M17" s="12">
        <v>14</v>
      </c>
      <c r="N17" s="31">
        <v>201553730</v>
      </c>
      <c r="O17" s="24">
        <v>14.7</v>
      </c>
      <c r="P17" s="24">
        <v>14.7</v>
      </c>
      <c r="Q17" s="24">
        <v>14.5</v>
      </c>
      <c r="S17" s="9">
        <v>14</v>
      </c>
      <c r="T17" s="31">
        <v>201578650</v>
      </c>
      <c r="U17" s="24">
        <v>12.2</v>
      </c>
      <c r="V17" s="24">
        <v>12.2</v>
      </c>
      <c r="W17" s="24">
        <v>12</v>
      </c>
    </row>
    <row r="18" spans="1:23">
      <c r="A18" s="12">
        <v>15</v>
      </c>
      <c r="B18" s="28">
        <v>201574130</v>
      </c>
      <c r="C18" s="4">
        <v>12.3</v>
      </c>
      <c r="D18" s="19">
        <v>12.3</v>
      </c>
      <c r="E18" s="19">
        <v>12.6</v>
      </c>
      <c r="G18" s="13">
        <v>15</v>
      </c>
      <c r="H18" s="28">
        <v>201515370</v>
      </c>
      <c r="I18" s="4">
        <v>16.600000000000001</v>
      </c>
      <c r="J18" s="19">
        <v>16.600000000000001</v>
      </c>
      <c r="K18" s="19">
        <v>15.7</v>
      </c>
      <c r="M18" s="12">
        <v>15</v>
      </c>
      <c r="N18" s="28">
        <v>201563050</v>
      </c>
      <c r="O18" s="4">
        <v>13.9</v>
      </c>
      <c r="P18" s="19">
        <v>13.9</v>
      </c>
      <c r="Q18" s="19">
        <v>13.7</v>
      </c>
      <c r="S18" s="9">
        <v>15</v>
      </c>
      <c r="T18" s="28">
        <v>201579230</v>
      </c>
      <c r="U18" s="4">
        <v>15.6</v>
      </c>
      <c r="V18" s="19">
        <v>15.6</v>
      </c>
      <c r="W18" s="19">
        <v>15.4</v>
      </c>
    </row>
    <row r="19" spans="1:23">
      <c r="A19" s="12">
        <v>16</v>
      </c>
      <c r="B19" s="31">
        <v>201593610</v>
      </c>
      <c r="C19" s="24">
        <v>11.3</v>
      </c>
      <c r="D19" s="24">
        <v>11.3</v>
      </c>
      <c r="E19" s="24">
        <v>11.6</v>
      </c>
      <c r="G19" s="13">
        <v>16</v>
      </c>
      <c r="H19" s="31">
        <v>201524510</v>
      </c>
      <c r="I19" s="24">
        <v>14</v>
      </c>
      <c r="J19" s="24">
        <v>14</v>
      </c>
      <c r="K19" s="24">
        <v>13.1</v>
      </c>
      <c r="M19" s="12">
        <v>16</v>
      </c>
      <c r="N19" s="28">
        <v>201564030</v>
      </c>
      <c r="O19" s="24">
        <v>12.4</v>
      </c>
      <c r="P19" s="24">
        <v>12.4</v>
      </c>
      <c r="Q19" s="24">
        <v>12.2</v>
      </c>
      <c r="S19" s="9">
        <v>16</v>
      </c>
      <c r="T19" s="31">
        <v>201592070</v>
      </c>
      <c r="U19" s="24">
        <v>12.9</v>
      </c>
      <c r="V19" s="24">
        <v>12.9</v>
      </c>
      <c r="W19" s="24">
        <v>12.7</v>
      </c>
    </row>
    <row r="20" spans="1:23">
      <c r="A20" s="3"/>
      <c r="B20" s="13" t="s">
        <v>8</v>
      </c>
      <c r="C20" s="15">
        <v>13.726666666666667</v>
      </c>
      <c r="D20" s="15">
        <v>13.726666666666667</v>
      </c>
      <c r="E20" s="15">
        <v>14.026666666666667</v>
      </c>
      <c r="G20" s="13">
        <v>17</v>
      </c>
      <c r="H20" s="28">
        <v>201530610</v>
      </c>
      <c r="I20" s="4">
        <v>16.100000000000001</v>
      </c>
      <c r="J20" s="4">
        <v>16.100000000000001</v>
      </c>
      <c r="K20" s="4">
        <v>15.2</v>
      </c>
      <c r="M20" s="3"/>
      <c r="N20" s="13" t="s">
        <v>8</v>
      </c>
      <c r="O20" s="15">
        <v>14.2</v>
      </c>
      <c r="P20" s="15">
        <v>14.238461538461538</v>
      </c>
      <c r="Q20" s="15">
        <v>14.038461538461537</v>
      </c>
      <c r="S20" s="3"/>
      <c r="T20" s="13" t="s">
        <v>8</v>
      </c>
      <c r="U20" s="15">
        <v>14.174999999999999</v>
      </c>
      <c r="V20" s="15">
        <v>14.174999999999999</v>
      </c>
      <c r="W20" s="15">
        <v>13.975</v>
      </c>
    </row>
    <row r="21" spans="1:23">
      <c r="A21" s="3"/>
      <c r="B21" s="12" t="s">
        <v>9</v>
      </c>
      <c r="C21" s="15">
        <v>1.8049403103176178</v>
      </c>
      <c r="D21" s="15">
        <v>1.8049403103176178</v>
      </c>
      <c r="E21" s="15">
        <v>1.8049403103176358</v>
      </c>
      <c r="G21" s="13">
        <v>18</v>
      </c>
      <c r="H21" s="31">
        <v>201532890</v>
      </c>
      <c r="I21" s="24">
        <v>17.8</v>
      </c>
      <c r="J21" s="24">
        <v>17.8</v>
      </c>
      <c r="K21" s="24">
        <v>16.899999999999999</v>
      </c>
      <c r="M21" s="3"/>
      <c r="N21" s="12" t="s">
        <v>9</v>
      </c>
      <c r="O21" s="15">
        <v>2.411271608349177</v>
      </c>
      <c r="P21" s="15">
        <v>2.411271608349177</v>
      </c>
      <c r="Q21" s="15">
        <v>2.411271608349185</v>
      </c>
      <c r="S21" s="3"/>
      <c r="T21" s="12" t="s">
        <v>9</v>
      </c>
      <c r="U21" s="15">
        <v>1.8541844568435126</v>
      </c>
      <c r="V21" s="15">
        <v>1.8541844568435126</v>
      </c>
      <c r="W21" s="15">
        <v>1.8541844568434962</v>
      </c>
    </row>
    <row r="22" spans="1:23" ht="15" customHeight="1">
      <c r="G22" s="13">
        <v>19</v>
      </c>
      <c r="H22" s="28">
        <v>201538710</v>
      </c>
      <c r="I22" s="4">
        <v>12.7</v>
      </c>
      <c r="J22" s="4">
        <v>12.7</v>
      </c>
      <c r="K22" s="4">
        <v>11.8</v>
      </c>
      <c r="M22" s="60" t="s">
        <v>30</v>
      </c>
      <c r="N22" s="62"/>
      <c r="O22" s="62"/>
      <c r="P22" s="62"/>
      <c r="Q22" s="62"/>
      <c r="R22" s="62"/>
      <c r="S22" s="62"/>
      <c r="T22" s="62"/>
      <c r="U22" s="62"/>
      <c r="V22" s="62"/>
      <c r="W22" s="62"/>
    </row>
    <row r="23" spans="1:23" ht="15" customHeight="1">
      <c r="G23" s="13">
        <v>20</v>
      </c>
      <c r="H23" s="31">
        <v>201540350</v>
      </c>
      <c r="I23" s="24">
        <v>14</v>
      </c>
      <c r="J23" s="24">
        <v>14</v>
      </c>
      <c r="K23" s="24">
        <v>13.1</v>
      </c>
      <c r="M23" s="62"/>
      <c r="N23" s="62"/>
      <c r="O23" s="62"/>
      <c r="P23" s="62"/>
      <c r="Q23" s="62"/>
      <c r="R23" s="62"/>
      <c r="S23" s="62"/>
      <c r="T23" s="62"/>
      <c r="U23" s="62"/>
      <c r="V23" s="62"/>
      <c r="W23" s="62"/>
    </row>
    <row r="24" spans="1:23" ht="15" customHeight="1">
      <c r="G24" s="13">
        <v>21</v>
      </c>
      <c r="H24" s="28">
        <v>201543630</v>
      </c>
      <c r="I24" s="4">
        <v>14.8</v>
      </c>
      <c r="J24" s="4">
        <v>14.8</v>
      </c>
      <c r="K24" s="4">
        <v>13.9</v>
      </c>
      <c r="M24" s="62"/>
      <c r="N24" s="62"/>
      <c r="O24" s="62"/>
      <c r="P24" s="62"/>
      <c r="Q24" s="62"/>
      <c r="R24" s="62"/>
      <c r="S24" s="62"/>
      <c r="T24" s="62"/>
      <c r="U24" s="62"/>
      <c r="V24" s="62"/>
      <c r="W24" s="62"/>
    </row>
    <row r="25" spans="1:23" ht="15" customHeight="1">
      <c r="G25" s="13">
        <v>22</v>
      </c>
      <c r="H25" s="31">
        <v>201543890</v>
      </c>
      <c r="I25" s="24">
        <v>15.1</v>
      </c>
      <c r="J25" s="24">
        <v>15.1</v>
      </c>
      <c r="K25" s="24">
        <v>14.2</v>
      </c>
      <c r="M25" s="62"/>
      <c r="N25" s="62"/>
      <c r="O25" s="62"/>
      <c r="P25" s="62"/>
      <c r="Q25" s="62"/>
      <c r="R25" s="62"/>
      <c r="S25" s="62"/>
      <c r="T25" s="62"/>
      <c r="U25" s="62"/>
      <c r="V25" s="62"/>
      <c r="W25" s="62"/>
    </row>
    <row r="26" spans="1:23" ht="15" customHeight="1">
      <c r="G26" s="13">
        <v>23</v>
      </c>
      <c r="H26" s="28">
        <v>201545450</v>
      </c>
      <c r="I26" s="4">
        <v>17</v>
      </c>
      <c r="J26" s="4">
        <v>17</v>
      </c>
      <c r="K26" s="4">
        <v>16.100000000000001</v>
      </c>
      <c r="M26" s="62"/>
      <c r="N26" s="62"/>
      <c r="O26" s="62"/>
      <c r="P26" s="62"/>
      <c r="Q26" s="62"/>
      <c r="R26" s="62"/>
      <c r="S26" s="62"/>
      <c r="T26" s="62"/>
      <c r="U26" s="62"/>
      <c r="V26" s="62"/>
      <c r="W26" s="62"/>
    </row>
    <row r="27" spans="1:23" ht="15" customHeight="1">
      <c r="G27" s="13">
        <v>24</v>
      </c>
      <c r="H27" s="31">
        <v>201549150</v>
      </c>
      <c r="I27" s="24">
        <v>12.3</v>
      </c>
      <c r="J27" s="24">
        <v>12.3</v>
      </c>
      <c r="K27" s="24">
        <v>11.4</v>
      </c>
      <c r="M27" s="62"/>
      <c r="N27" s="62"/>
      <c r="O27" s="62"/>
      <c r="P27" s="62"/>
      <c r="Q27" s="62"/>
      <c r="R27" s="62"/>
      <c r="S27" s="62"/>
      <c r="T27" s="62"/>
      <c r="U27" s="62"/>
      <c r="V27" s="62"/>
      <c r="W27" s="62"/>
    </row>
    <row r="28" spans="1:23" ht="15" customHeight="1">
      <c r="G28" s="13">
        <v>25</v>
      </c>
      <c r="H28" s="28">
        <v>201552190</v>
      </c>
      <c r="I28" s="4">
        <v>14.5</v>
      </c>
      <c r="J28" s="4">
        <v>14.5</v>
      </c>
      <c r="K28" s="4">
        <v>13.6</v>
      </c>
      <c r="M28" s="62"/>
      <c r="N28" s="62"/>
      <c r="O28" s="62"/>
      <c r="P28" s="62"/>
      <c r="Q28" s="62"/>
      <c r="R28" s="62"/>
      <c r="S28" s="62"/>
      <c r="T28" s="62"/>
      <c r="U28" s="62"/>
      <c r="V28" s="62"/>
      <c r="W28" s="62"/>
    </row>
    <row r="29" spans="1:23" ht="15" customHeight="1">
      <c r="G29" s="13">
        <v>26</v>
      </c>
      <c r="H29" s="31">
        <v>201556850</v>
      </c>
      <c r="I29" s="24">
        <v>15.9</v>
      </c>
      <c r="J29" s="24">
        <v>15.9</v>
      </c>
      <c r="K29" s="24">
        <v>15</v>
      </c>
      <c r="M29" s="62"/>
      <c r="N29" s="62"/>
      <c r="O29" s="62"/>
      <c r="P29" s="62"/>
      <c r="Q29" s="62"/>
      <c r="R29" s="62"/>
      <c r="S29" s="62"/>
      <c r="T29" s="62"/>
      <c r="U29" s="62"/>
      <c r="V29" s="62"/>
      <c r="W29" s="62"/>
    </row>
    <row r="30" spans="1:23" ht="15" customHeight="1">
      <c r="G30" s="13">
        <v>27</v>
      </c>
      <c r="H30" s="28">
        <v>201561290</v>
      </c>
      <c r="I30" s="4">
        <v>14.4</v>
      </c>
      <c r="J30" s="4">
        <v>14.4</v>
      </c>
      <c r="K30" s="4">
        <v>13.5</v>
      </c>
      <c r="M30" s="62"/>
      <c r="N30" s="62"/>
      <c r="O30" s="62"/>
      <c r="P30" s="62"/>
      <c r="Q30" s="62"/>
      <c r="R30" s="62"/>
      <c r="S30" s="62"/>
      <c r="T30" s="62"/>
      <c r="U30" s="62"/>
      <c r="V30" s="62"/>
      <c r="W30" s="62"/>
    </row>
    <row r="31" spans="1:23" ht="15" customHeight="1">
      <c r="G31" s="13">
        <v>28</v>
      </c>
      <c r="H31" s="31">
        <v>201570710</v>
      </c>
      <c r="I31" s="24">
        <v>14.9</v>
      </c>
      <c r="J31" s="24">
        <v>14.9</v>
      </c>
      <c r="K31" s="24">
        <v>14</v>
      </c>
      <c r="M31" s="62"/>
      <c r="N31" s="62"/>
      <c r="O31" s="62"/>
      <c r="P31" s="62"/>
      <c r="Q31" s="62"/>
      <c r="R31" s="62"/>
      <c r="S31" s="62"/>
      <c r="T31" s="62"/>
      <c r="U31" s="62"/>
      <c r="V31" s="62"/>
      <c r="W31" s="62"/>
    </row>
    <row r="32" spans="1:23" ht="15" customHeight="1">
      <c r="G32" s="13">
        <v>29</v>
      </c>
      <c r="H32" s="28">
        <v>201572730</v>
      </c>
      <c r="I32" s="4">
        <v>14.3</v>
      </c>
      <c r="J32" s="4">
        <v>14.3</v>
      </c>
      <c r="K32" s="4">
        <v>13.4</v>
      </c>
      <c r="M32" s="62"/>
      <c r="N32" s="62"/>
      <c r="O32" s="62"/>
      <c r="P32" s="62"/>
      <c r="Q32" s="62"/>
      <c r="R32" s="62"/>
      <c r="S32" s="62"/>
      <c r="T32" s="62"/>
      <c r="U32" s="62"/>
      <c r="V32" s="62"/>
      <c r="W32" s="62"/>
    </row>
    <row r="33" spans="7:23" ht="15" customHeight="1">
      <c r="G33" s="13">
        <v>30</v>
      </c>
      <c r="H33" s="31">
        <v>201590650</v>
      </c>
      <c r="I33" s="24">
        <v>16.2</v>
      </c>
      <c r="J33" s="24">
        <v>16.2</v>
      </c>
      <c r="K33" s="24">
        <v>15.3</v>
      </c>
      <c r="M33" s="62"/>
      <c r="N33" s="62"/>
      <c r="O33" s="62"/>
      <c r="P33" s="62"/>
      <c r="Q33" s="62"/>
      <c r="R33" s="62"/>
      <c r="S33" s="62"/>
      <c r="T33" s="62"/>
      <c r="U33" s="62"/>
      <c r="V33" s="62"/>
      <c r="W33" s="62"/>
    </row>
    <row r="34" spans="7:23" ht="15" customHeight="1">
      <c r="G34" s="13">
        <v>31</v>
      </c>
      <c r="H34" s="28">
        <v>201593870</v>
      </c>
      <c r="I34" s="4">
        <v>11.6</v>
      </c>
      <c r="J34" s="4">
        <v>11.6</v>
      </c>
      <c r="K34" s="4">
        <v>10.7</v>
      </c>
      <c r="M34" s="62"/>
      <c r="N34" s="62"/>
      <c r="O34" s="62"/>
      <c r="P34" s="62"/>
      <c r="Q34" s="62"/>
      <c r="R34" s="62"/>
      <c r="S34" s="62"/>
      <c r="T34" s="62"/>
      <c r="U34" s="62"/>
      <c r="V34" s="62"/>
      <c r="W34" s="62"/>
    </row>
    <row r="35" spans="7:23" ht="15" customHeight="1">
      <c r="G35" s="3"/>
      <c r="H35" s="13" t="s">
        <v>8</v>
      </c>
      <c r="I35" s="15">
        <v>14.933333333333335</v>
      </c>
      <c r="J35" s="15">
        <v>14.933333333333335</v>
      </c>
      <c r="K35" s="15">
        <v>14.033333333333331</v>
      </c>
      <c r="M35" s="62"/>
      <c r="N35" s="62"/>
      <c r="O35" s="62"/>
      <c r="P35" s="62"/>
      <c r="Q35" s="62"/>
      <c r="R35" s="62"/>
      <c r="S35" s="62"/>
      <c r="T35" s="62"/>
      <c r="U35" s="62"/>
      <c r="V35" s="62"/>
      <c r="W35" s="62"/>
    </row>
    <row r="36" spans="7:23" ht="15" customHeight="1">
      <c r="G36" s="3"/>
      <c r="H36" s="12" t="s">
        <v>9</v>
      </c>
      <c r="I36" s="15">
        <v>2.020026174861711</v>
      </c>
      <c r="J36" s="23">
        <v>2.020026174861711</v>
      </c>
      <c r="K36" s="15">
        <v>2.0200261748617265</v>
      </c>
      <c r="M36" s="62"/>
      <c r="N36" s="62"/>
      <c r="O36" s="62"/>
      <c r="P36" s="62"/>
      <c r="Q36" s="62"/>
      <c r="R36" s="62"/>
      <c r="S36" s="62"/>
      <c r="T36" s="62"/>
      <c r="U36" s="62"/>
      <c r="V36" s="62"/>
      <c r="W36" s="62"/>
    </row>
    <row r="37" spans="7:23" ht="15" customHeight="1">
      <c r="M37" s="62"/>
      <c r="N37" s="62"/>
      <c r="O37" s="62"/>
      <c r="P37" s="62"/>
      <c r="Q37" s="62"/>
      <c r="R37" s="62"/>
      <c r="S37" s="62"/>
      <c r="T37" s="62"/>
      <c r="U37" s="62"/>
      <c r="V37" s="62"/>
      <c r="W37" s="62"/>
    </row>
    <row r="38" spans="7:23" ht="15" customHeight="1">
      <c r="M38" s="62"/>
      <c r="N38" s="62"/>
      <c r="O38" s="62"/>
      <c r="P38" s="62"/>
      <c r="Q38" s="62"/>
      <c r="R38" s="62"/>
      <c r="S38" s="62"/>
      <c r="T38" s="62"/>
      <c r="U38" s="62"/>
      <c r="V38" s="62"/>
      <c r="W38" s="62"/>
    </row>
    <row r="39" spans="7:23" ht="15" customHeight="1">
      <c r="M39" s="62"/>
      <c r="N39" s="62"/>
      <c r="O39" s="62"/>
      <c r="P39" s="62"/>
      <c r="Q39" s="62"/>
      <c r="R39" s="62"/>
      <c r="S39" s="62"/>
      <c r="T39" s="62"/>
      <c r="U39" s="62"/>
      <c r="V39" s="62"/>
      <c r="W39" s="62"/>
    </row>
    <row r="40" spans="7:23" ht="15" customHeight="1">
      <c r="M40" s="62"/>
      <c r="N40" s="62"/>
      <c r="O40" s="62"/>
      <c r="P40" s="62"/>
      <c r="Q40" s="62"/>
      <c r="R40" s="62"/>
      <c r="S40" s="62"/>
      <c r="T40" s="62"/>
      <c r="U40" s="62"/>
      <c r="V40" s="62"/>
      <c r="W40" s="62"/>
    </row>
    <row r="41" spans="7:23" ht="15" customHeight="1">
      <c r="M41" s="62"/>
      <c r="N41" s="62"/>
      <c r="O41" s="62"/>
      <c r="P41" s="62"/>
      <c r="Q41" s="62"/>
      <c r="R41" s="62"/>
      <c r="S41" s="62"/>
      <c r="T41" s="62"/>
      <c r="U41" s="62"/>
      <c r="V41" s="62"/>
      <c r="W41" s="62"/>
    </row>
  </sheetData>
  <mergeCells count="1">
    <mergeCell ref="M22:W41"/>
  </mergeCells>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52</vt:lpstr>
      <vt:lpstr>78</vt:lpstr>
      <vt:lpstr>57</vt:lpstr>
      <vt:lpstr>67</vt:lpstr>
      <vt:lpstr>all</vt:lpstr>
      <vt:lpstr>Print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ghannama</dc:creator>
  <cp:lastModifiedBy>ghannama</cp:lastModifiedBy>
  <cp:lastPrinted>2017-01-01T07:14:00Z</cp:lastPrinted>
  <dcterms:created xsi:type="dcterms:W3CDTF">2015-09-01T04:55:03Z</dcterms:created>
  <dcterms:modified xsi:type="dcterms:W3CDTF">2017-01-01T07:14:42Z</dcterms:modified>
</cp:coreProperties>
</file>