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4790" windowHeight="9420" tabRatio="679"/>
  </bookViews>
  <sheets>
    <sheet name="56" sheetId="24" r:id="rId1"/>
    <sheet name="54" sheetId="32" r:id="rId2"/>
    <sheet name="60" sheetId="33" r:id="rId3"/>
    <sheet name="81" sheetId="34" r:id="rId4"/>
    <sheet name="all" sheetId="36" r:id="rId5"/>
  </sheets>
  <calcPr calcId="125725"/>
</workbook>
</file>

<file path=xl/calcChain.xml><?xml version="1.0" encoding="utf-8"?>
<calcChain xmlns="http://schemas.openxmlformats.org/spreadsheetml/2006/main">
  <c r="AD2" i="34"/>
  <c r="Z10" i="32"/>
  <c r="AA10" s="1"/>
  <c r="AC10" s="1"/>
  <c r="AB10"/>
  <c r="Z21"/>
  <c r="AA21" s="1"/>
  <c r="AC21" s="1"/>
  <c r="AB21"/>
  <c r="Z20"/>
  <c r="AA20" s="1"/>
  <c r="AC20" s="1"/>
  <c r="AB20"/>
  <c r="Z21" i="24"/>
  <c r="AA21" s="1"/>
  <c r="AC21" s="1"/>
  <c r="AB21"/>
  <c r="Z20"/>
  <c r="AA20" s="1"/>
  <c r="AC20" s="1"/>
  <c r="AB20"/>
  <c r="X19" i="34"/>
  <c r="W19"/>
  <c r="V19"/>
  <c r="U19"/>
  <c r="T19"/>
  <c r="S19"/>
  <c r="R19"/>
  <c r="Q19"/>
  <c r="P19"/>
  <c r="M19"/>
  <c r="L19"/>
  <c r="K19"/>
  <c r="J19"/>
  <c r="I19"/>
  <c r="H19"/>
  <c r="G19"/>
  <c r="F19"/>
  <c r="E19"/>
  <c r="D19"/>
  <c r="C19"/>
  <c r="X18"/>
  <c r="W18"/>
  <c r="V18"/>
  <c r="U18"/>
  <c r="T18"/>
  <c r="S18"/>
  <c r="R18"/>
  <c r="Q18"/>
  <c r="P18"/>
  <c r="M18"/>
  <c r="L18"/>
  <c r="K18"/>
  <c r="J18"/>
  <c r="I18"/>
  <c r="H18"/>
  <c r="G18"/>
  <c r="F18"/>
  <c r="E18"/>
  <c r="D18"/>
  <c r="C18"/>
  <c r="AB17"/>
  <c r="Z17"/>
  <c r="AA17" s="1"/>
  <c r="AC17" s="1"/>
  <c r="AB16"/>
  <c r="Z16"/>
  <c r="AA16" s="1"/>
  <c r="AC16" s="1"/>
  <c r="AB15"/>
  <c r="Z15"/>
  <c r="AA15" s="1"/>
  <c r="AC15" s="1"/>
  <c r="AB14"/>
  <c r="Z14"/>
  <c r="AA14" s="1"/>
  <c r="AC14" s="1"/>
  <c r="AB13"/>
  <c r="Z13"/>
  <c r="AA13" s="1"/>
  <c r="AC13" s="1"/>
  <c r="AB12"/>
  <c r="Z12"/>
  <c r="AA12" s="1"/>
  <c r="AC12" s="1"/>
  <c r="AB10"/>
  <c r="Z10"/>
  <c r="AA10" s="1"/>
  <c r="AC10" s="1"/>
  <c r="AB9"/>
  <c r="Z9"/>
  <c r="AA9" s="1"/>
  <c r="AC9" s="1"/>
  <c r="AB8"/>
  <c r="Z8"/>
  <c r="AA8" s="1"/>
  <c r="AC8" s="1"/>
  <c r="AB7"/>
  <c r="Z7"/>
  <c r="AA7" s="1"/>
  <c r="AC7" s="1"/>
  <c r="AB6"/>
  <c r="Z6"/>
  <c r="AA6" s="1"/>
  <c r="AC6" s="1"/>
  <c r="AB5"/>
  <c r="Z5"/>
  <c r="AA5" s="1"/>
  <c r="AC5" s="1"/>
  <c r="AB4"/>
  <c r="Z4"/>
  <c r="X20" i="33"/>
  <c r="W20"/>
  <c r="V20"/>
  <c r="U20"/>
  <c r="T20"/>
  <c r="S20"/>
  <c r="R20"/>
  <c r="Q20"/>
  <c r="P20"/>
  <c r="M20"/>
  <c r="L20"/>
  <c r="K20"/>
  <c r="J20"/>
  <c r="I20"/>
  <c r="H20"/>
  <c r="G20"/>
  <c r="F20"/>
  <c r="E20"/>
  <c r="D20"/>
  <c r="C20"/>
  <c r="X19"/>
  <c r="W19"/>
  <c r="V19"/>
  <c r="U19"/>
  <c r="T19"/>
  <c r="S19"/>
  <c r="R19"/>
  <c r="Q19"/>
  <c r="P19"/>
  <c r="M19"/>
  <c r="L19"/>
  <c r="K19"/>
  <c r="J19"/>
  <c r="I19"/>
  <c r="H19"/>
  <c r="G19"/>
  <c r="F19"/>
  <c r="E19"/>
  <c r="D19"/>
  <c r="C19"/>
  <c r="AB18"/>
  <c r="Z18"/>
  <c r="AA18" s="1"/>
  <c r="AC18" s="1"/>
  <c r="AB17"/>
  <c r="Z17"/>
  <c r="AA17" s="1"/>
  <c r="AC17" s="1"/>
  <c r="AB16"/>
  <c r="Z16"/>
  <c r="AA16" s="1"/>
  <c r="AC16" s="1"/>
  <c r="AB15"/>
  <c r="Z15"/>
  <c r="AA15" s="1"/>
  <c r="AC15" s="1"/>
  <c r="AB14"/>
  <c r="Z14"/>
  <c r="AA14" s="1"/>
  <c r="AC14" s="1"/>
  <c r="AB13"/>
  <c r="Z13"/>
  <c r="AA13" s="1"/>
  <c r="AC13" s="1"/>
  <c r="AB12"/>
  <c r="Z12"/>
  <c r="AA12" s="1"/>
  <c r="AC12" s="1"/>
  <c r="AB11"/>
  <c r="Z11"/>
  <c r="AA11" s="1"/>
  <c r="AC11" s="1"/>
  <c r="AB10"/>
  <c r="Z10"/>
  <c r="AA10" s="1"/>
  <c r="AC10" s="1"/>
  <c r="AB9"/>
  <c r="Z9"/>
  <c r="AA9" s="1"/>
  <c r="AC9" s="1"/>
  <c r="AB8"/>
  <c r="Z8"/>
  <c r="AA8" s="1"/>
  <c r="AC8" s="1"/>
  <c r="AB7"/>
  <c r="Z7"/>
  <c r="AA7" s="1"/>
  <c r="AC7" s="1"/>
  <c r="AB6"/>
  <c r="Z6"/>
  <c r="AA6" s="1"/>
  <c r="AC6" s="1"/>
  <c r="AB5"/>
  <c r="Z5"/>
  <c r="AA5" s="1"/>
  <c r="AC5" s="1"/>
  <c r="AB4"/>
  <c r="Z4"/>
  <c r="Z20" s="1"/>
  <c r="X24" i="32"/>
  <c r="W24"/>
  <c r="V24"/>
  <c r="U24"/>
  <c r="T24"/>
  <c r="S24"/>
  <c r="R24"/>
  <c r="Q24"/>
  <c r="P24"/>
  <c r="M24"/>
  <c r="K24"/>
  <c r="J24"/>
  <c r="I24"/>
  <c r="H24"/>
  <c r="G24"/>
  <c r="F24"/>
  <c r="E24"/>
  <c r="D24"/>
  <c r="C24"/>
  <c r="X23"/>
  <c r="W23"/>
  <c r="V23"/>
  <c r="U23"/>
  <c r="T23"/>
  <c r="S23"/>
  <c r="R23"/>
  <c r="Q23"/>
  <c r="P23"/>
  <c r="M23"/>
  <c r="L23"/>
  <c r="K23"/>
  <c r="J23"/>
  <c r="I23"/>
  <c r="H23"/>
  <c r="G23"/>
  <c r="F23"/>
  <c r="E23"/>
  <c r="D23"/>
  <c r="C23"/>
  <c r="AB19"/>
  <c r="Z19"/>
  <c r="AA19" s="1"/>
  <c r="AC19" s="1"/>
  <c r="AB18"/>
  <c r="Z18"/>
  <c r="AA18" s="1"/>
  <c r="AC18" s="1"/>
  <c r="AB17"/>
  <c r="Z17"/>
  <c r="AA17" s="1"/>
  <c r="AC17" s="1"/>
  <c r="AB16"/>
  <c r="Z16"/>
  <c r="AA16" s="1"/>
  <c r="AC16" s="1"/>
  <c r="AB15"/>
  <c r="Z15"/>
  <c r="AA15" s="1"/>
  <c r="AC15" s="1"/>
  <c r="AB14"/>
  <c r="Z14"/>
  <c r="AA14" s="1"/>
  <c r="AC14" s="1"/>
  <c r="AB13"/>
  <c r="Z13"/>
  <c r="AA13" s="1"/>
  <c r="AC13" s="1"/>
  <c r="AB12"/>
  <c r="Z12"/>
  <c r="AA12" s="1"/>
  <c r="AC12" s="1"/>
  <c r="AB11"/>
  <c r="AB9"/>
  <c r="Z9"/>
  <c r="AA9" s="1"/>
  <c r="AC9" s="1"/>
  <c r="AB8"/>
  <c r="Z8"/>
  <c r="AA8" s="1"/>
  <c r="AC8" s="1"/>
  <c r="AB6"/>
  <c r="Z6"/>
  <c r="AA6" s="1"/>
  <c r="AC6" s="1"/>
  <c r="AB5"/>
  <c r="Z5"/>
  <c r="AA5" s="1"/>
  <c r="AC5" s="1"/>
  <c r="AB4"/>
  <c r="Z4"/>
  <c r="Z7" i="24"/>
  <c r="AA7" s="1"/>
  <c r="AC7" s="1"/>
  <c r="AB7"/>
  <c r="Z5"/>
  <c r="AA5" s="1"/>
  <c r="AC5" s="1"/>
  <c r="AB5"/>
  <c r="Z6"/>
  <c r="AA6" s="1"/>
  <c r="AC6" s="1"/>
  <c r="AB6"/>
  <c r="Z8"/>
  <c r="AA8" s="1"/>
  <c r="AC8" s="1"/>
  <c r="AB8"/>
  <c r="Z9"/>
  <c r="AA9" s="1"/>
  <c r="AC9" s="1"/>
  <c r="AB9"/>
  <c r="Z10"/>
  <c r="AA10" s="1"/>
  <c r="AC10" s="1"/>
  <c r="AB10"/>
  <c r="Z11"/>
  <c r="AA11" s="1"/>
  <c r="AC11" s="1"/>
  <c r="AB11"/>
  <c r="Z12"/>
  <c r="AA12" s="1"/>
  <c r="AC12" s="1"/>
  <c r="AB12"/>
  <c r="Z13"/>
  <c r="AA13" s="1"/>
  <c r="AC13" s="1"/>
  <c r="AB13"/>
  <c r="Z14"/>
  <c r="AA14" s="1"/>
  <c r="AC14" s="1"/>
  <c r="AB14"/>
  <c r="Z15"/>
  <c r="AA15" s="1"/>
  <c r="AC15" s="1"/>
  <c r="AB15"/>
  <c r="Z16"/>
  <c r="AA16" s="1"/>
  <c r="AC16" s="1"/>
  <c r="AB16"/>
  <c r="Z17"/>
  <c r="AA17" s="1"/>
  <c r="AC17" s="1"/>
  <c r="AB17"/>
  <c r="Z18"/>
  <c r="AA18" s="1"/>
  <c r="AC18" s="1"/>
  <c r="AB18"/>
  <c r="Z19"/>
  <c r="AA19" s="1"/>
  <c r="AC19" s="1"/>
  <c r="AB19"/>
  <c r="C22"/>
  <c r="D22"/>
  <c r="E22"/>
  <c r="F22"/>
  <c r="G22"/>
  <c r="H22"/>
  <c r="I22"/>
  <c r="J22"/>
  <c r="K22"/>
  <c r="L22"/>
  <c r="M22"/>
  <c r="P22"/>
  <c r="Q22"/>
  <c r="R22"/>
  <c r="S22"/>
  <c r="T22"/>
  <c r="U22"/>
  <c r="V22"/>
  <c r="W22"/>
  <c r="X22"/>
  <c r="C23"/>
  <c r="D23"/>
  <c r="E23"/>
  <c r="F23"/>
  <c r="G23"/>
  <c r="H23"/>
  <c r="I23"/>
  <c r="J23"/>
  <c r="K23"/>
  <c r="L23"/>
  <c r="M23"/>
  <c r="P23"/>
  <c r="Q23"/>
  <c r="R23"/>
  <c r="S23"/>
  <c r="T23"/>
  <c r="U23"/>
  <c r="V23"/>
  <c r="W23"/>
  <c r="X23"/>
  <c r="AC23" l="1"/>
  <c r="AC22"/>
  <c r="AD2" s="1"/>
  <c r="AD19" s="1"/>
  <c r="Z11" i="32"/>
  <c r="AA11" s="1"/>
  <c r="AC11" s="1"/>
  <c r="L24"/>
  <c r="AB22" i="24"/>
  <c r="AA22"/>
  <c r="Z22"/>
  <c r="Z19" i="34"/>
  <c r="AB19"/>
  <c r="AB20" i="33"/>
  <c r="AA4"/>
  <c r="AB23" i="32"/>
  <c r="AB24"/>
  <c r="AA23" i="24"/>
  <c r="AB23"/>
  <c r="Z23"/>
  <c r="AA4" i="34"/>
  <c r="AC4" s="1"/>
  <c r="AC19" s="1"/>
  <c r="Z18"/>
  <c r="AB18"/>
  <c r="Z19" i="33"/>
  <c r="AB19"/>
  <c r="AA4" i="32"/>
  <c r="AC4" s="1"/>
  <c r="AC18" i="34" l="1"/>
  <c r="AD17" s="1"/>
  <c r="AC24" i="32"/>
  <c r="Z24"/>
  <c r="Z23"/>
  <c r="AD20" i="24"/>
  <c r="AD8"/>
  <c r="AD10"/>
  <c r="AD12"/>
  <c r="AD14"/>
  <c r="AD16"/>
  <c r="AD18"/>
  <c r="AD7"/>
  <c r="AD5"/>
  <c r="AD21"/>
  <c r="AD6"/>
  <c r="AD9"/>
  <c r="AD11"/>
  <c r="AD13"/>
  <c r="AD15"/>
  <c r="AD17"/>
  <c r="AC23" i="32"/>
  <c r="AD2" s="1"/>
  <c r="AD10" s="1"/>
  <c r="AD8"/>
  <c r="AD14"/>
  <c r="AD18"/>
  <c r="AD20"/>
  <c r="AD4"/>
  <c r="AD6"/>
  <c r="AD9"/>
  <c r="AD11"/>
  <c r="AD13"/>
  <c r="AD15"/>
  <c r="AD17"/>
  <c r="AD19"/>
  <c r="AD21"/>
  <c r="AD12" i="34"/>
  <c r="AD16"/>
  <c r="AD5"/>
  <c r="AD4"/>
  <c r="AD7"/>
  <c r="AD15"/>
  <c r="AD6"/>
  <c r="AD13"/>
  <c r="AA20" i="33"/>
  <c r="AC4"/>
  <c r="AA19"/>
  <c r="AA24" i="32"/>
  <c r="AA23"/>
  <c r="AA19" i="34"/>
  <c r="AA18"/>
  <c r="AD9" l="1"/>
  <c r="AD14"/>
  <c r="AD8"/>
  <c r="AD10"/>
  <c r="AD18" s="1"/>
  <c r="AD23" i="24"/>
  <c r="AD22"/>
  <c r="AD16" i="32"/>
  <c r="AD12"/>
  <c r="AD24" s="1"/>
  <c r="AD5"/>
  <c r="AC20" i="33"/>
  <c r="AC19"/>
  <c r="AD2" s="1"/>
  <c r="AD19" i="34" l="1"/>
  <c r="AD6" i="33"/>
  <c r="AD8"/>
  <c r="AD10"/>
  <c r="AD12"/>
  <c r="AD14"/>
  <c r="AD16"/>
  <c r="AD18"/>
  <c r="AD5"/>
  <c r="AD20" s="1"/>
  <c r="AD7"/>
  <c r="AD9"/>
  <c r="AD11"/>
  <c r="AD13"/>
  <c r="AD15"/>
  <c r="AD17"/>
  <c r="AD4"/>
  <c r="AD23" i="32"/>
  <c r="AD19" i="33" l="1"/>
</calcChain>
</file>

<file path=xl/sharedStrings.xml><?xml version="1.0" encoding="utf-8"?>
<sst xmlns="http://schemas.openxmlformats.org/spreadsheetml/2006/main" count="168" uniqueCount="30">
  <si>
    <t>Section 81</t>
  </si>
  <si>
    <t>SF</t>
  </si>
  <si>
    <t>G</t>
  </si>
  <si>
    <t>V</t>
  </si>
  <si>
    <t>FF</t>
  </si>
  <si>
    <t>N</t>
  </si>
  <si>
    <t>Sp</t>
  </si>
  <si>
    <t>I</t>
  </si>
  <si>
    <t>E</t>
  </si>
  <si>
    <t>Av</t>
  </si>
  <si>
    <t>Stdev</t>
  </si>
  <si>
    <t>Inel</t>
  </si>
  <si>
    <t>D</t>
  </si>
  <si>
    <t>MW</t>
  </si>
  <si>
    <t>W</t>
  </si>
  <si>
    <t>ID/Week#</t>
  </si>
  <si>
    <t>Lab Reports</t>
  </si>
  <si>
    <t>Quizzes</t>
  </si>
  <si>
    <t>Avr/10</t>
  </si>
  <si>
    <t>Avr/20</t>
  </si>
  <si>
    <t>ID</t>
  </si>
  <si>
    <t>Section 56</t>
  </si>
  <si>
    <t>Section 54</t>
  </si>
  <si>
    <t>Section 60</t>
  </si>
  <si>
    <t>PG</t>
  </si>
  <si>
    <t>Raw G</t>
  </si>
  <si>
    <t>Final G/20</t>
  </si>
  <si>
    <t>+</t>
  </si>
  <si>
    <t>Dear students, the posted grade is your raw grade in the Lab, kindly note that the section average should be Exactly 14
Last day to check the grade with me is Sunday 1/5/2016
http://faculty.kfupm.edu.sa/phys/ghannama/</t>
  </si>
  <si>
    <r>
      <rPr>
        <sz val="20"/>
        <color indexed="8"/>
        <rFont val="Calibri"/>
        <family val="2"/>
      </rPr>
      <t>Dear students, the posted grades is your raw grade in the Lab, kindly note that the section average should be Exactly 14
Last day to check the grade with me is Sunday 1/5/2016
http://faculty.kfupm.edu.sa/phys/ghannama/</t>
    </r>
    <r>
      <rPr>
        <sz val="11"/>
        <color theme="1"/>
        <rFont val="Calibri"/>
        <family val="2"/>
        <scheme val="minor"/>
      </rPr>
      <t xml:space="preserve">
</t>
    </r>
  </si>
</sst>
</file>

<file path=xl/styles.xml><?xml version="1.0" encoding="utf-8"?>
<styleSheet xmlns="http://schemas.openxmlformats.org/spreadsheetml/2006/main">
  <numFmts count="1">
    <numFmt numFmtId="164" formatCode="0.0"/>
  </numFmts>
  <fonts count="7">
    <font>
      <sz val="11"/>
      <color theme="1"/>
      <name val="Calibri"/>
      <family val="2"/>
      <scheme val="minor"/>
    </font>
    <font>
      <sz val="10.75"/>
      <color indexed="8"/>
      <name val="Arial"/>
      <family val="2"/>
    </font>
    <font>
      <sz val="9.9"/>
      <color indexed="8"/>
      <name val="Verdana"/>
      <family val="2"/>
    </font>
    <font>
      <sz val="20"/>
      <color indexed="8"/>
      <name val="Calibri"/>
      <family val="2"/>
    </font>
    <font>
      <sz val="8"/>
      <name val="Calibri"/>
      <family val="2"/>
    </font>
    <font>
      <sz val="9.9"/>
      <color rgb="FF000000"/>
      <name val="Verdana"/>
      <family val="2"/>
    </font>
    <font>
      <b/>
      <sz val="22"/>
      <color theme="1"/>
      <name val="Calibri"/>
      <family val="2"/>
      <scheme val="minor"/>
    </font>
  </fonts>
  <fills count="13">
    <fill>
      <patternFill patternType="none"/>
    </fill>
    <fill>
      <patternFill patternType="gray125"/>
    </fill>
    <fill>
      <patternFill patternType="solid">
        <fgColor indexed="31"/>
        <bgColor indexed="64"/>
      </patternFill>
    </fill>
    <fill>
      <patternFill patternType="solid">
        <fgColor indexed="29"/>
        <bgColor indexed="64"/>
      </patternFill>
    </fill>
    <fill>
      <patternFill patternType="solid">
        <fgColor indexed="8"/>
        <bgColor indexed="64"/>
      </patternFill>
    </fill>
    <fill>
      <patternFill patternType="solid">
        <fgColor indexed="42"/>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007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1">
    <xf numFmtId="0" fontId="0" fillId="0" borderId="0" xfId="0"/>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0" xfId="0" applyAlignment="1">
      <alignment horizontal="center" vertical="center"/>
    </xf>
    <xf numFmtId="0" fontId="0" fillId="0" borderId="1" xfId="0" applyFill="1" applyBorder="1" applyAlignment="1">
      <alignment horizontal="center" vertical="center"/>
    </xf>
    <xf numFmtId="0" fontId="2" fillId="0" borderId="0" xfId="0" applyFont="1" applyBorder="1" applyAlignment="1">
      <alignment horizontal="center" vertical="center" wrapText="1"/>
    </xf>
    <xf numFmtId="2" fontId="0" fillId="0" borderId="1" xfId="0" applyNumberFormat="1" applyBorder="1" applyAlignment="1">
      <alignment vertical="center"/>
    </xf>
    <xf numFmtId="2" fontId="2" fillId="0" borderId="1" xfId="0" applyNumberFormat="1" applyFont="1" applyBorder="1" applyAlignment="1">
      <alignment horizontal="center" vertical="center" wrapText="1"/>
    </xf>
    <xf numFmtId="0" fontId="0" fillId="0" borderId="0" xfId="0" applyBorder="1" applyAlignment="1">
      <alignment horizontal="center" vertical="center"/>
    </xf>
    <xf numFmtId="2" fontId="0" fillId="0" borderId="0" xfId="0" applyNumberFormat="1" applyBorder="1" applyAlignment="1">
      <alignment vertical="center"/>
    </xf>
    <xf numFmtId="0" fontId="2" fillId="2" borderId="1" xfId="0" applyFont="1" applyFill="1" applyBorder="1" applyAlignment="1">
      <alignment horizontal="left"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vertical="center" wrapText="1"/>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0" fillId="0" borderId="1" xfId="0" applyFill="1" applyBorder="1" applyAlignment="1">
      <alignmen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vertical="center"/>
    </xf>
    <xf numFmtId="2" fontId="0" fillId="3" borderId="1" xfId="0" applyNumberFormat="1" applyFill="1" applyBorder="1" applyAlignment="1">
      <alignment vertical="center"/>
    </xf>
    <xf numFmtId="1" fontId="0" fillId="0" borderId="0" xfId="0" applyNumberFormat="1" applyBorder="1" applyAlignment="1">
      <alignment horizontal="center" vertical="center"/>
    </xf>
    <xf numFmtId="0" fontId="0" fillId="3" borderId="3" xfId="0" applyFill="1" applyBorder="1" applyAlignment="1">
      <alignment horizontal="center" vertical="center"/>
    </xf>
    <xf numFmtId="0" fontId="0" fillId="4" borderId="0" xfId="0" applyFill="1" applyAlignment="1">
      <alignment horizontal="center" vertical="center"/>
    </xf>
    <xf numFmtId="2" fontId="0" fillId="3" borderId="1" xfId="0" applyNumberFormat="1" applyFill="1" applyBorder="1" applyAlignment="1">
      <alignment horizontal="center" vertical="center"/>
    </xf>
    <xf numFmtId="2" fontId="0" fillId="0" borderId="0" xfId="0" applyNumberFormat="1" applyAlignment="1">
      <alignment vertical="center"/>
    </xf>
    <xf numFmtId="2" fontId="0" fillId="0" borderId="1" xfId="0" applyNumberFormat="1" applyBorder="1" applyAlignment="1">
      <alignment horizontal="center" vertical="center"/>
    </xf>
    <xf numFmtId="0" fontId="2" fillId="2" borderId="1" xfId="0" applyFont="1" applyFill="1" applyBorder="1" applyAlignment="1">
      <alignment horizontal="center" vertical="center" wrapText="1"/>
    </xf>
    <xf numFmtId="164" fontId="0" fillId="3" borderId="1" xfId="0" applyNumberFormat="1" applyFill="1" applyBorder="1" applyAlignment="1">
      <alignment vertical="center"/>
    </xf>
    <xf numFmtId="164" fontId="2" fillId="0" borderId="1" xfId="0" applyNumberFormat="1" applyFont="1" applyBorder="1" applyAlignment="1">
      <alignment horizontal="center" vertical="center" wrapText="1"/>
    </xf>
    <xf numFmtId="164" fontId="2" fillId="5" borderId="1" xfId="0" applyNumberFormat="1" applyFont="1" applyFill="1" applyBorder="1" applyAlignment="1">
      <alignment horizontal="center" vertical="center" wrapText="1"/>
    </xf>
    <xf numFmtId="164" fontId="0" fillId="3" borderId="1" xfId="0" applyNumberFormat="1" applyFill="1" applyBorder="1" applyAlignment="1">
      <alignment horizontal="center" vertical="center"/>
    </xf>
    <xf numFmtId="164" fontId="0" fillId="0" borderId="0" xfId="0" applyNumberFormat="1" applyAlignment="1">
      <alignment vertical="center"/>
    </xf>
    <xf numFmtId="164" fontId="0" fillId="0" borderId="0" xfId="0" applyNumberFormat="1" applyAlignment="1">
      <alignment horizontal="center" vertical="center"/>
    </xf>
    <xf numFmtId="164"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9" borderId="1" xfId="0" applyFill="1" applyBorder="1" applyAlignment="1">
      <alignment vertical="center"/>
    </xf>
    <xf numFmtId="0" fontId="0" fillId="9" borderId="0" xfId="0" applyFill="1" applyAlignment="1">
      <alignment vertical="center"/>
    </xf>
    <xf numFmtId="0" fontId="0" fillId="10" borderId="1" xfId="0" applyFill="1" applyBorder="1" applyAlignment="1">
      <alignment horizontal="center" vertical="center"/>
    </xf>
    <xf numFmtId="0" fontId="1"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9" borderId="1" xfId="0" applyFont="1" applyFill="1" applyBorder="1" applyAlignment="1">
      <alignment horizontal="left" vertical="center" wrapText="1"/>
    </xf>
    <xf numFmtId="0" fontId="5" fillId="0" borderId="1" xfId="0" applyFont="1" applyBorder="1" applyAlignment="1">
      <alignment horizontal="left" vertical="center" wrapText="1"/>
    </xf>
    <xf numFmtId="0" fontId="0" fillId="10" borderId="0" xfId="0" applyFill="1" applyAlignment="1">
      <alignment horizontal="center" vertical="center"/>
    </xf>
    <xf numFmtId="2" fontId="0" fillId="0" borderId="0" xfId="0" applyNumberFormat="1" applyAlignment="1">
      <alignment vertical="center" wrapText="1"/>
    </xf>
    <xf numFmtId="0" fontId="0" fillId="11" borderId="1" xfId="0" applyFill="1" applyBorder="1" applyAlignment="1">
      <alignment horizontal="center" vertical="center"/>
    </xf>
    <xf numFmtId="0" fontId="0" fillId="12" borderId="1" xfId="0" applyFill="1" applyBorder="1" applyAlignment="1">
      <alignment horizontal="center" vertical="center"/>
    </xf>
    <xf numFmtId="0" fontId="0" fillId="10" borderId="1" xfId="0" applyFill="1" applyBorder="1" applyAlignment="1">
      <alignment vertical="center"/>
    </xf>
    <xf numFmtId="164" fontId="0" fillId="0" borderId="0" xfId="0" applyNumberFormat="1" applyBorder="1" applyAlignment="1">
      <alignment vertical="center"/>
    </xf>
    <xf numFmtId="164" fontId="0" fillId="0" borderId="0" xfId="0" applyNumberFormat="1" applyBorder="1" applyAlignment="1">
      <alignment horizontal="center" vertical="center"/>
    </xf>
    <xf numFmtId="164" fontId="0" fillId="0" borderId="0" xfId="0" applyNumberFormat="1" applyAlignment="1">
      <alignment vertical="center" wrapText="1"/>
    </xf>
    <xf numFmtId="2" fontId="0" fillId="3" borderId="4" xfId="0" applyNumberFormat="1" applyFill="1" applyBorder="1" applyAlignment="1">
      <alignment horizontal="center" vertical="center"/>
    </xf>
    <xf numFmtId="164" fontId="0" fillId="0" borderId="1" xfId="0" applyNumberFormat="1" applyBorder="1" applyAlignment="1">
      <alignment horizontal="center" vertical="center"/>
    </xf>
    <xf numFmtId="164" fontId="0" fillId="0" borderId="0" xfId="0" applyNumberFormat="1" applyAlignment="1">
      <alignment horizontal="center" vertical="center" wrapText="1"/>
    </xf>
    <xf numFmtId="164" fontId="0" fillId="5"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2" fillId="5" borderId="2" xfId="0" applyNumberFormat="1"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2" xfId="0" applyNumberFormat="1" applyFont="1" applyFill="1" applyBorder="1" applyAlignment="1">
      <alignment horizontal="center" vertical="center" wrapText="1"/>
    </xf>
    <xf numFmtId="164" fontId="0" fillId="0" borderId="1" xfId="0" applyNumberFormat="1" applyBorder="1" applyAlignment="1">
      <alignment vertical="center"/>
    </xf>
    <xf numFmtId="1" fontId="0" fillId="8" borderId="1" xfId="0" applyNumberFormat="1" applyFill="1" applyBorder="1" applyAlignment="1">
      <alignment horizontal="center" vertical="center"/>
    </xf>
    <xf numFmtId="164" fontId="0" fillId="8" borderId="1" xfId="0" applyNumberFormat="1" applyFill="1" applyBorder="1" applyAlignment="1">
      <alignment horizontal="center" vertical="center"/>
    </xf>
    <xf numFmtId="0" fontId="5" fillId="9" borderId="1" xfId="0" applyFont="1" applyFill="1" applyBorder="1" applyAlignment="1">
      <alignment horizontal="center" vertical="center" wrapText="1"/>
    </xf>
    <xf numFmtId="0" fontId="0" fillId="6" borderId="1" xfId="0" applyFill="1" applyBorder="1" applyAlignment="1">
      <alignment horizontal="center" vertical="center"/>
    </xf>
    <xf numFmtId="0" fontId="0" fillId="0" borderId="0" xfId="0" applyAlignment="1">
      <alignment horizontal="center" vertical="center" wrapText="1"/>
    </xf>
    <xf numFmtId="2" fontId="0" fillId="0" borderId="0" xfId="0" applyNumberFormat="1" applyAlignment="1">
      <alignment vertical="center" wrapText="1"/>
    </xf>
    <xf numFmtId="0" fontId="6" fillId="0" borderId="0" xfId="0" applyFont="1" applyAlignment="1">
      <alignment horizontal="center" vertical="center" wrapText="1"/>
    </xf>
    <xf numFmtId="0" fontId="0" fillId="0" borderId="0" xfId="0" applyAlignment="1">
      <alignment vertical="center" wrapText="1"/>
    </xf>
  </cellXfs>
  <cellStyles count="1">
    <cellStyle name="Normal" xfId="0" builtinId="0"/>
  </cellStyles>
  <dxfs count="0"/>
  <tableStyles count="0" defaultTableStyle="TableStyleMedium9" defaultPivotStyle="PivotStyleLight16"/>
  <colors>
    <mruColors>
      <color rgb="FF66FF33"/>
      <color rgb="FF99FF99"/>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H36"/>
  <sheetViews>
    <sheetView tabSelected="1" topLeftCell="B13" zoomScale="85" zoomScaleNormal="85" workbookViewId="0">
      <selection activeCell="L42" sqref="L42"/>
    </sheetView>
  </sheetViews>
  <sheetFormatPr defaultRowHeight="15"/>
  <cols>
    <col min="1" max="1" width="3.7109375" style="4" customWidth="1"/>
    <col min="2" max="2" width="12" style="4" customWidth="1"/>
    <col min="3" max="13" width="4.28515625" style="4" customWidth="1"/>
    <col min="14" max="14" width="1.140625" style="4" customWidth="1"/>
    <col min="15" max="24" width="4.28515625" style="4" customWidth="1"/>
    <col min="25" max="25" width="3.7109375" style="4" customWidth="1"/>
    <col min="26" max="26" width="5.42578125" style="25" customWidth="1"/>
    <col min="27" max="28" width="5.7109375" style="25" customWidth="1"/>
    <col min="29" max="29" width="6.85546875" style="32" customWidth="1"/>
    <col min="30" max="30" width="9.7109375" style="32" customWidth="1"/>
    <col min="31" max="16384" width="9.140625" style="2"/>
  </cols>
  <sheetData>
    <row r="1" spans="1:34" ht="22.5" customHeight="1">
      <c r="A1" s="9"/>
      <c r="B1" s="9"/>
      <c r="C1" s="66" t="s">
        <v>16</v>
      </c>
      <c r="D1" s="66"/>
      <c r="E1" s="66"/>
      <c r="F1" s="66"/>
      <c r="G1" s="66"/>
      <c r="H1" s="66"/>
      <c r="I1" s="66"/>
      <c r="J1" s="66"/>
      <c r="K1" s="66"/>
      <c r="L1" s="66"/>
      <c r="M1" s="66"/>
      <c r="N1" s="14"/>
      <c r="O1" s="66" t="s">
        <v>17</v>
      </c>
      <c r="P1" s="66"/>
      <c r="Q1" s="66"/>
      <c r="R1" s="66"/>
      <c r="S1" s="66"/>
      <c r="T1" s="66"/>
      <c r="U1" s="66"/>
      <c r="V1" s="66"/>
      <c r="W1" s="66"/>
      <c r="X1" s="66"/>
      <c r="Y1" s="9"/>
      <c r="Z1" s="10"/>
      <c r="AA1" s="10"/>
      <c r="AB1" s="10"/>
      <c r="AC1" s="51"/>
      <c r="AD1" s="51"/>
    </row>
    <row r="2" spans="1:34" ht="22.5" customHeight="1">
      <c r="A2" s="9"/>
      <c r="B2" s="42" t="s">
        <v>21</v>
      </c>
      <c r="C2" s="17" t="s">
        <v>1</v>
      </c>
      <c r="D2" s="17" t="s">
        <v>2</v>
      </c>
      <c r="E2" s="17" t="s">
        <v>3</v>
      </c>
      <c r="F2" s="17" t="s">
        <v>4</v>
      </c>
      <c r="G2" s="17" t="s">
        <v>5</v>
      </c>
      <c r="H2" s="17" t="s">
        <v>6</v>
      </c>
      <c r="I2" s="17" t="s">
        <v>11</v>
      </c>
      <c r="J2" s="17" t="s">
        <v>8</v>
      </c>
      <c r="K2" s="17" t="s">
        <v>7</v>
      </c>
      <c r="L2" s="17" t="s">
        <v>13</v>
      </c>
      <c r="M2" s="17" t="s">
        <v>12</v>
      </c>
      <c r="N2" s="14"/>
      <c r="O2" s="17"/>
      <c r="P2" s="17" t="s">
        <v>2</v>
      </c>
      <c r="Q2" s="17" t="s">
        <v>3</v>
      </c>
      <c r="R2" s="17" t="s">
        <v>4</v>
      </c>
      <c r="S2" s="17" t="s">
        <v>5</v>
      </c>
      <c r="T2" s="17" t="s">
        <v>6</v>
      </c>
      <c r="U2" s="17" t="s">
        <v>11</v>
      </c>
      <c r="V2" s="17" t="s">
        <v>8</v>
      </c>
      <c r="W2" s="17" t="s">
        <v>7</v>
      </c>
      <c r="X2" s="17" t="s">
        <v>13</v>
      </c>
      <c r="Y2" s="9"/>
      <c r="Z2" s="10"/>
      <c r="AA2" s="21"/>
      <c r="AC2" s="63" t="s">
        <v>27</v>
      </c>
      <c r="AD2" s="64">
        <f>14-AC22</f>
        <v>1.2941176470588225</v>
      </c>
    </row>
    <row r="3" spans="1:34" ht="22.5" customHeight="1">
      <c r="A3" s="6"/>
      <c r="B3" s="11" t="s">
        <v>15</v>
      </c>
      <c r="C3" s="12">
        <v>2</v>
      </c>
      <c r="D3" s="12">
        <v>3</v>
      </c>
      <c r="E3" s="12">
        <v>4</v>
      </c>
      <c r="F3" s="12">
        <v>5</v>
      </c>
      <c r="G3" s="12">
        <v>6</v>
      </c>
      <c r="H3" s="12">
        <v>7</v>
      </c>
      <c r="I3" s="12">
        <v>8</v>
      </c>
      <c r="J3" s="12">
        <v>9</v>
      </c>
      <c r="K3" s="12">
        <v>10</v>
      </c>
      <c r="L3" s="12">
        <v>11</v>
      </c>
      <c r="M3" s="12">
        <v>12</v>
      </c>
      <c r="N3" s="14"/>
      <c r="O3" s="12">
        <v>2</v>
      </c>
      <c r="P3" s="12">
        <v>3</v>
      </c>
      <c r="Q3" s="12">
        <v>4</v>
      </c>
      <c r="R3" s="12">
        <v>5</v>
      </c>
      <c r="S3" s="12">
        <v>6</v>
      </c>
      <c r="T3" s="12">
        <v>7</v>
      </c>
      <c r="U3" s="12">
        <v>8</v>
      </c>
      <c r="V3" s="12">
        <v>9</v>
      </c>
      <c r="W3" s="12">
        <v>10</v>
      </c>
      <c r="X3" s="12">
        <v>11</v>
      </c>
      <c r="Y3" s="6"/>
      <c r="Z3" s="7" t="s">
        <v>18</v>
      </c>
      <c r="AA3" s="20" t="s">
        <v>19</v>
      </c>
      <c r="AB3" s="20" t="s">
        <v>19</v>
      </c>
      <c r="AC3" s="31" t="s">
        <v>25</v>
      </c>
      <c r="AD3" s="31" t="s">
        <v>26</v>
      </c>
    </row>
    <row r="4" spans="1:34" ht="22.5" customHeight="1">
      <c r="A4" s="13">
        <v>1</v>
      </c>
      <c r="B4" s="44">
        <v>201368730</v>
      </c>
      <c r="C4" s="38"/>
      <c r="D4" s="38"/>
      <c r="E4" s="38"/>
      <c r="F4" s="38"/>
      <c r="G4" s="38"/>
      <c r="H4" s="38"/>
      <c r="I4" s="38"/>
      <c r="J4" s="38"/>
      <c r="K4" s="38"/>
      <c r="L4" s="38"/>
      <c r="M4" s="38"/>
      <c r="N4" s="15"/>
      <c r="O4" s="39"/>
      <c r="P4" s="38"/>
      <c r="Q4" s="38"/>
      <c r="R4" s="38"/>
      <c r="S4" s="38"/>
      <c r="T4" s="38"/>
      <c r="U4" s="38"/>
      <c r="V4" s="38"/>
      <c r="W4" s="38"/>
      <c r="X4" s="38"/>
      <c r="Y4" s="13">
        <v>1</v>
      </c>
      <c r="Z4" s="8"/>
      <c r="AA4" s="8"/>
      <c r="AB4" s="8"/>
      <c r="AC4" s="29"/>
      <c r="AD4" s="55"/>
      <c r="AE4" s="40">
        <v>12</v>
      </c>
      <c r="AF4" s="40" t="s">
        <v>24</v>
      </c>
    </row>
    <row r="5" spans="1:34" ht="22.5" customHeight="1">
      <c r="A5" s="13">
        <v>2</v>
      </c>
      <c r="B5" s="45">
        <v>201421240</v>
      </c>
      <c r="C5" s="18">
        <v>8.5</v>
      </c>
      <c r="D5" s="18">
        <v>7</v>
      </c>
      <c r="E5" s="18">
        <v>8.5</v>
      </c>
      <c r="F5" s="18">
        <v>6</v>
      </c>
      <c r="G5" s="18">
        <v>9</v>
      </c>
      <c r="H5" s="18">
        <v>9</v>
      </c>
      <c r="I5" s="18">
        <v>9</v>
      </c>
      <c r="J5" s="18">
        <v>9.5</v>
      </c>
      <c r="K5" s="18">
        <v>9</v>
      </c>
      <c r="L5" s="18">
        <v>10</v>
      </c>
      <c r="M5" s="41">
        <v>10</v>
      </c>
      <c r="N5" s="15"/>
      <c r="O5" s="19"/>
      <c r="P5" s="18">
        <v>2.5</v>
      </c>
      <c r="Q5" s="18">
        <v>0</v>
      </c>
      <c r="R5" s="18">
        <v>0</v>
      </c>
      <c r="S5" s="18">
        <v>5</v>
      </c>
      <c r="T5" s="18">
        <v>0</v>
      </c>
      <c r="U5" s="18">
        <v>5</v>
      </c>
      <c r="V5" s="18">
        <v>0</v>
      </c>
      <c r="W5" s="18">
        <v>5</v>
      </c>
      <c r="X5" s="18">
        <v>0</v>
      </c>
      <c r="Y5" s="13">
        <v>2</v>
      </c>
      <c r="Z5" s="30">
        <f t="shared" ref="Z5:Z21" si="0">AVERAGE(C5:X5)</f>
        <v>5.65</v>
      </c>
      <c r="AA5" s="30">
        <f t="shared" ref="AA5:AA21" si="1">Z5*2</f>
        <v>11.3</v>
      </c>
      <c r="AB5" s="30">
        <f t="shared" ref="AB5:AB21" si="2">SUM(P5:X5,C5:M5)*20/200</f>
        <v>11.3</v>
      </c>
      <c r="AC5" s="57">
        <f>ROUND(AA5,1)</f>
        <v>11.3</v>
      </c>
      <c r="AD5" s="57">
        <f t="shared" ref="AD5:AD21" si="3">ROUND((AC5+AD$2),1)</f>
        <v>12.6</v>
      </c>
      <c r="AH5" s="25"/>
    </row>
    <row r="6" spans="1:34" ht="22.5" customHeight="1">
      <c r="A6" s="13">
        <v>3</v>
      </c>
      <c r="B6" s="45">
        <v>201432980</v>
      </c>
      <c r="C6" s="1">
        <v>6</v>
      </c>
      <c r="D6" s="41">
        <v>0</v>
      </c>
      <c r="E6" s="1">
        <v>7</v>
      </c>
      <c r="F6" s="1">
        <v>6</v>
      </c>
      <c r="G6" s="1">
        <v>9.5</v>
      </c>
      <c r="H6" s="1">
        <v>9.5</v>
      </c>
      <c r="I6" s="1">
        <v>9.5</v>
      </c>
      <c r="J6" s="41">
        <v>0</v>
      </c>
      <c r="K6" s="1">
        <v>10</v>
      </c>
      <c r="L6" s="1">
        <v>10</v>
      </c>
      <c r="M6" s="1">
        <v>10</v>
      </c>
      <c r="N6" s="15"/>
      <c r="O6" s="3"/>
      <c r="P6" s="41">
        <v>0</v>
      </c>
      <c r="Q6" s="1">
        <v>10</v>
      </c>
      <c r="R6" s="1">
        <v>10</v>
      </c>
      <c r="S6" s="1">
        <v>0</v>
      </c>
      <c r="T6" s="1">
        <v>0</v>
      </c>
      <c r="U6" s="1">
        <v>0</v>
      </c>
      <c r="V6" s="41">
        <v>0</v>
      </c>
      <c r="W6" s="5">
        <v>5</v>
      </c>
      <c r="X6" s="1">
        <v>0</v>
      </c>
      <c r="Y6" s="13">
        <v>3</v>
      </c>
      <c r="Z6" s="29">
        <f t="shared" si="0"/>
        <v>5.125</v>
      </c>
      <c r="AA6" s="29">
        <f t="shared" si="1"/>
        <v>10.25</v>
      </c>
      <c r="AB6" s="29">
        <f t="shared" si="2"/>
        <v>10.25</v>
      </c>
      <c r="AC6" s="29">
        <f t="shared" ref="AC6:AC21" si="4">ROUND(AA6,1)</f>
        <v>10.3</v>
      </c>
      <c r="AD6" s="58">
        <f t="shared" si="3"/>
        <v>11.6</v>
      </c>
    </row>
    <row r="7" spans="1:34" ht="22.5" customHeight="1">
      <c r="A7" s="13">
        <v>4</v>
      </c>
      <c r="B7" s="45">
        <v>201435080</v>
      </c>
      <c r="C7" s="18">
        <v>7.5</v>
      </c>
      <c r="D7" s="18">
        <v>5</v>
      </c>
      <c r="E7" s="18">
        <v>9</v>
      </c>
      <c r="F7" s="18">
        <v>6.5</v>
      </c>
      <c r="G7" s="18">
        <v>9.5</v>
      </c>
      <c r="H7" s="18">
        <v>9</v>
      </c>
      <c r="I7" s="18">
        <v>8</v>
      </c>
      <c r="J7" s="18">
        <v>9</v>
      </c>
      <c r="K7" s="18">
        <v>9.5</v>
      </c>
      <c r="L7" s="18">
        <v>10</v>
      </c>
      <c r="M7" s="18">
        <v>10</v>
      </c>
      <c r="N7" s="15"/>
      <c r="O7" s="19"/>
      <c r="P7" s="18">
        <v>0</v>
      </c>
      <c r="Q7" s="18">
        <v>0</v>
      </c>
      <c r="R7" s="18">
        <v>7</v>
      </c>
      <c r="S7" s="18">
        <v>0</v>
      </c>
      <c r="T7" s="18">
        <v>0</v>
      </c>
      <c r="U7" s="18">
        <v>5</v>
      </c>
      <c r="V7" s="18">
        <v>9</v>
      </c>
      <c r="W7" s="18">
        <v>5</v>
      </c>
      <c r="X7" s="18">
        <v>10</v>
      </c>
      <c r="Y7" s="13">
        <v>4</v>
      </c>
      <c r="Z7" s="30">
        <f t="shared" si="0"/>
        <v>6.45</v>
      </c>
      <c r="AA7" s="30">
        <f t="shared" si="1"/>
        <v>12.9</v>
      </c>
      <c r="AB7" s="30">
        <f t="shared" si="2"/>
        <v>12.9</v>
      </c>
      <c r="AC7" s="57">
        <f t="shared" si="4"/>
        <v>12.9</v>
      </c>
      <c r="AD7" s="57">
        <f t="shared" si="3"/>
        <v>14.2</v>
      </c>
    </row>
    <row r="8" spans="1:34" ht="22.5" customHeight="1">
      <c r="A8" s="13">
        <v>5</v>
      </c>
      <c r="B8" s="45">
        <v>201438040</v>
      </c>
      <c r="C8" s="1">
        <v>9</v>
      </c>
      <c r="D8" s="1">
        <v>6.5</v>
      </c>
      <c r="E8" s="1">
        <v>8.5</v>
      </c>
      <c r="F8" s="1">
        <v>6.5</v>
      </c>
      <c r="G8" s="1">
        <v>10</v>
      </c>
      <c r="H8" s="1">
        <v>9</v>
      </c>
      <c r="I8" s="1">
        <v>9.5</v>
      </c>
      <c r="J8" s="1">
        <v>9.5</v>
      </c>
      <c r="K8" s="1">
        <v>9.5</v>
      </c>
      <c r="L8" s="1">
        <v>10</v>
      </c>
      <c r="M8" s="1">
        <v>10</v>
      </c>
      <c r="N8" s="15"/>
      <c r="O8" s="3"/>
      <c r="P8" s="37">
        <v>0</v>
      </c>
      <c r="Q8" s="37">
        <v>0</v>
      </c>
      <c r="R8" s="1">
        <v>0</v>
      </c>
      <c r="S8" s="1">
        <v>5</v>
      </c>
      <c r="T8" s="1">
        <v>0</v>
      </c>
      <c r="U8" s="1">
        <v>5</v>
      </c>
      <c r="V8" s="1">
        <v>0</v>
      </c>
      <c r="W8" s="1">
        <v>5</v>
      </c>
      <c r="X8" s="1">
        <v>10</v>
      </c>
      <c r="Y8" s="13">
        <v>5</v>
      </c>
      <c r="Z8" s="29">
        <f t="shared" si="0"/>
        <v>6.15</v>
      </c>
      <c r="AA8" s="29">
        <f t="shared" si="1"/>
        <v>12.3</v>
      </c>
      <c r="AB8" s="29">
        <f t="shared" si="2"/>
        <v>12.3</v>
      </c>
      <c r="AC8" s="29">
        <f t="shared" si="4"/>
        <v>12.3</v>
      </c>
      <c r="AD8" s="58">
        <f t="shared" si="3"/>
        <v>13.6</v>
      </c>
    </row>
    <row r="9" spans="1:34" ht="22.5" customHeight="1">
      <c r="A9" s="13">
        <v>6</v>
      </c>
      <c r="B9" s="45">
        <v>201438180</v>
      </c>
      <c r="C9" s="18">
        <v>8</v>
      </c>
      <c r="D9" s="18">
        <v>6</v>
      </c>
      <c r="E9" s="18">
        <v>8.5</v>
      </c>
      <c r="F9" s="18">
        <v>7</v>
      </c>
      <c r="G9" s="18">
        <v>9.5</v>
      </c>
      <c r="H9" s="18">
        <v>9</v>
      </c>
      <c r="I9" s="18">
        <v>9.5</v>
      </c>
      <c r="J9" s="18">
        <v>9.5</v>
      </c>
      <c r="K9" s="18">
        <v>9.5</v>
      </c>
      <c r="L9" s="18">
        <v>10</v>
      </c>
      <c r="M9" s="18">
        <v>10</v>
      </c>
      <c r="N9" s="15"/>
      <c r="O9" s="19"/>
      <c r="P9" s="18">
        <v>10</v>
      </c>
      <c r="Q9" s="18">
        <v>0</v>
      </c>
      <c r="R9" s="18">
        <v>3</v>
      </c>
      <c r="S9" s="18">
        <v>5</v>
      </c>
      <c r="T9" s="18">
        <v>0</v>
      </c>
      <c r="U9" s="18">
        <v>10</v>
      </c>
      <c r="V9" s="18">
        <v>10</v>
      </c>
      <c r="W9" s="18">
        <v>5</v>
      </c>
      <c r="X9" s="18">
        <v>10</v>
      </c>
      <c r="Y9" s="13">
        <v>6</v>
      </c>
      <c r="Z9" s="30">
        <f t="shared" si="0"/>
        <v>7.4749999999999996</v>
      </c>
      <c r="AA9" s="30">
        <f t="shared" si="1"/>
        <v>14.95</v>
      </c>
      <c r="AB9" s="30">
        <f t="shared" si="2"/>
        <v>14.95</v>
      </c>
      <c r="AC9" s="57">
        <f t="shared" si="4"/>
        <v>15</v>
      </c>
      <c r="AD9" s="57">
        <f t="shared" si="3"/>
        <v>16.3</v>
      </c>
    </row>
    <row r="10" spans="1:34" ht="22.5" customHeight="1">
      <c r="A10" s="13">
        <v>7</v>
      </c>
      <c r="B10" s="45">
        <v>201442820</v>
      </c>
      <c r="C10" s="1">
        <v>9</v>
      </c>
      <c r="D10" s="1">
        <v>5.5</v>
      </c>
      <c r="E10" s="1">
        <v>8</v>
      </c>
      <c r="F10" s="1">
        <v>7</v>
      </c>
      <c r="G10" s="1">
        <v>9.5</v>
      </c>
      <c r="H10" s="41">
        <v>0</v>
      </c>
      <c r="I10" s="1">
        <v>9.5</v>
      </c>
      <c r="J10" s="5">
        <v>9.5</v>
      </c>
      <c r="K10" s="1">
        <v>9.5</v>
      </c>
      <c r="L10" s="1">
        <v>10</v>
      </c>
      <c r="M10" s="1">
        <v>10</v>
      </c>
      <c r="N10" s="15"/>
      <c r="O10" s="3"/>
      <c r="P10" s="1">
        <v>2</v>
      </c>
      <c r="Q10" s="1">
        <v>5</v>
      </c>
      <c r="R10" s="1">
        <v>7</v>
      </c>
      <c r="S10" s="1">
        <v>0</v>
      </c>
      <c r="T10" s="41">
        <v>0</v>
      </c>
      <c r="U10" s="5">
        <v>10</v>
      </c>
      <c r="V10" s="5">
        <v>6</v>
      </c>
      <c r="W10" s="1">
        <v>10</v>
      </c>
      <c r="X10" s="1">
        <v>0</v>
      </c>
      <c r="Y10" s="13">
        <v>7</v>
      </c>
      <c r="Z10" s="29">
        <f t="shared" si="0"/>
        <v>6.375</v>
      </c>
      <c r="AA10" s="29">
        <f t="shared" si="1"/>
        <v>12.75</v>
      </c>
      <c r="AB10" s="29">
        <f t="shared" si="2"/>
        <v>12.75</v>
      </c>
      <c r="AC10" s="29">
        <f t="shared" si="4"/>
        <v>12.8</v>
      </c>
      <c r="AD10" s="58">
        <f t="shared" si="3"/>
        <v>14.1</v>
      </c>
    </row>
    <row r="11" spans="1:34" ht="22.5" customHeight="1">
      <c r="A11" s="13">
        <v>8</v>
      </c>
      <c r="B11" s="45">
        <v>201443620</v>
      </c>
      <c r="C11" s="41">
        <v>8.5</v>
      </c>
      <c r="D11" s="18">
        <v>6</v>
      </c>
      <c r="E11" s="18">
        <v>8.5</v>
      </c>
      <c r="F11" s="18">
        <v>7</v>
      </c>
      <c r="G11" s="18">
        <v>9.5</v>
      </c>
      <c r="H11" s="18">
        <v>9.5</v>
      </c>
      <c r="I11" s="18">
        <v>8</v>
      </c>
      <c r="J11" s="18">
        <v>9.5399999999999991</v>
      </c>
      <c r="K11" s="18">
        <v>9.5</v>
      </c>
      <c r="L11" s="18">
        <v>10</v>
      </c>
      <c r="M11" s="18">
        <v>10</v>
      </c>
      <c r="N11" s="15"/>
      <c r="O11" s="19"/>
      <c r="P11" s="41">
        <v>1.1000000000000001</v>
      </c>
      <c r="Q11" s="18">
        <v>0</v>
      </c>
      <c r="R11" s="18">
        <v>0</v>
      </c>
      <c r="S11" s="18">
        <v>5</v>
      </c>
      <c r="T11" s="18">
        <v>0</v>
      </c>
      <c r="U11" s="18">
        <v>5</v>
      </c>
      <c r="V11" s="18">
        <v>0</v>
      </c>
      <c r="W11" s="37">
        <v>0</v>
      </c>
      <c r="X11" s="18">
        <v>0</v>
      </c>
      <c r="Y11" s="13">
        <v>8</v>
      </c>
      <c r="Z11" s="30">
        <f t="shared" si="0"/>
        <v>5.3569999999999993</v>
      </c>
      <c r="AA11" s="30">
        <f t="shared" si="1"/>
        <v>10.713999999999999</v>
      </c>
      <c r="AB11" s="30">
        <f t="shared" si="2"/>
        <v>10.713999999999999</v>
      </c>
      <c r="AC11" s="57">
        <f t="shared" si="4"/>
        <v>10.7</v>
      </c>
      <c r="AD11" s="57">
        <f t="shared" si="3"/>
        <v>12</v>
      </c>
    </row>
    <row r="12" spans="1:34" ht="22.5" customHeight="1">
      <c r="A12" s="13">
        <v>9</v>
      </c>
      <c r="B12" s="45">
        <v>201452180</v>
      </c>
      <c r="C12" s="1">
        <v>8.5</v>
      </c>
      <c r="D12" s="1">
        <v>6.5</v>
      </c>
      <c r="E12" s="1">
        <v>8</v>
      </c>
      <c r="F12" s="1">
        <v>7</v>
      </c>
      <c r="G12" s="41">
        <v>0</v>
      </c>
      <c r="H12" s="1">
        <v>9</v>
      </c>
      <c r="I12" s="1">
        <v>9.5</v>
      </c>
      <c r="J12" s="5">
        <v>9.5</v>
      </c>
      <c r="K12" s="1">
        <v>9</v>
      </c>
      <c r="L12" s="37">
        <v>10</v>
      </c>
      <c r="M12" s="1">
        <v>10</v>
      </c>
      <c r="N12" s="15"/>
      <c r="O12" s="3"/>
      <c r="P12" s="1">
        <v>0</v>
      </c>
      <c r="Q12" s="1">
        <v>0</v>
      </c>
      <c r="R12" s="1">
        <v>6</v>
      </c>
      <c r="S12" s="41">
        <v>0</v>
      </c>
      <c r="T12" s="1">
        <v>0</v>
      </c>
      <c r="U12" s="5">
        <v>5</v>
      </c>
      <c r="V12" s="1">
        <v>0</v>
      </c>
      <c r="W12" s="1">
        <v>5</v>
      </c>
      <c r="X12" s="37">
        <v>10</v>
      </c>
      <c r="Y12" s="13">
        <v>9</v>
      </c>
      <c r="Z12" s="29">
        <f t="shared" si="0"/>
        <v>5.65</v>
      </c>
      <c r="AA12" s="29">
        <f t="shared" si="1"/>
        <v>11.3</v>
      </c>
      <c r="AB12" s="29">
        <f t="shared" si="2"/>
        <v>11.3</v>
      </c>
      <c r="AC12" s="29">
        <f t="shared" si="4"/>
        <v>11.3</v>
      </c>
      <c r="AD12" s="58">
        <f t="shared" si="3"/>
        <v>12.6</v>
      </c>
    </row>
    <row r="13" spans="1:34" ht="22.5" customHeight="1">
      <c r="A13" s="13">
        <v>10</v>
      </c>
      <c r="B13" s="45">
        <v>201453200</v>
      </c>
      <c r="C13" s="18">
        <v>8</v>
      </c>
      <c r="D13" s="18">
        <v>5.5</v>
      </c>
      <c r="E13" s="18">
        <v>9</v>
      </c>
      <c r="F13" s="18">
        <v>7.5</v>
      </c>
      <c r="G13" s="18">
        <v>9.5</v>
      </c>
      <c r="H13" s="18">
        <v>9</v>
      </c>
      <c r="I13" s="18">
        <v>8</v>
      </c>
      <c r="J13" s="18">
        <v>9.5</v>
      </c>
      <c r="K13" s="18">
        <v>9</v>
      </c>
      <c r="L13" s="18">
        <v>10</v>
      </c>
      <c r="M13" s="18">
        <v>10</v>
      </c>
      <c r="N13" s="15"/>
      <c r="O13" s="19"/>
      <c r="P13" s="18">
        <v>1</v>
      </c>
      <c r="Q13" s="18">
        <v>10</v>
      </c>
      <c r="R13" s="18">
        <v>10</v>
      </c>
      <c r="S13" s="18">
        <v>5</v>
      </c>
      <c r="T13" s="18">
        <v>3</v>
      </c>
      <c r="U13" s="18">
        <v>10</v>
      </c>
      <c r="V13" s="18">
        <v>10</v>
      </c>
      <c r="W13" s="18">
        <v>5</v>
      </c>
      <c r="X13" s="18">
        <v>5</v>
      </c>
      <c r="Y13" s="13">
        <v>10</v>
      </c>
      <c r="Z13" s="30">
        <f t="shared" si="0"/>
        <v>7.7</v>
      </c>
      <c r="AA13" s="30">
        <f t="shared" si="1"/>
        <v>15.4</v>
      </c>
      <c r="AB13" s="30">
        <f t="shared" si="2"/>
        <v>15.4</v>
      </c>
      <c r="AC13" s="57">
        <f t="shared" si="4"/>
        <v>15.4</v>
      </c>
      <c r="AD13" s="57">
        <f t="shared" si="3"/>
        <v>16.7</v>
      </c>
    </row>
    <row r="14" spans="1:34" ht="22.5" customHeight="1">
      <c r="A14" s="13">
        <v>11</v>
      </c>
      <c r="B14" s="45">
        <v>201454040</v>
      </c>
      <c r="C14" s="1">
        <v>9</v>
      </c>
      <c r="D14" s="1">
        <v>5.5</v>
      </c>
      <c r="E14" s="1">
        <v>8.5</v>
      </c>
      <c r="F14" s="1">
        <v>7</v>
      </c>
      <c r="G14" s="41">
        <v>0</v>
      </c>
      <c r="H14" s="1">
        <v>9</v>
      </c>
      <c r="I14" s="1">
        <v>8</v>
      </c>
      <c r="J14" s="1">
        <v>9.5</v>
      </c>
      <c r="K14" s="1">
        <v>9</v>
      </c>
      <c r="L14" s="1">
        <v>10</v>
      </c>
      <c r="M14" s="1">
        <v>10</v>
      </c>
      <c r="N14" s="15"/>
      <c r="O14" s="3"/>
      <c r="P14" s="1">
        <v>0</v>
      </c>
      <c r="Q14" s="1">
        <v>0</v>
      </c>
      <c r="R14" s="1">
        <v>10</v>
      </c>
      <c r="S14" s="41">
        <v>0</v>
      </c>
      <c r="T14" s="1">
        <v>0</v>
      </c>
      <c r="U14" s="1">
        <v>5</v>
      </c>
      <c r="V14" s="1">
        <v>10</v>
      </c>
      <c r="W14" s="1">
        <v>10</v>
      </c>
      <c r="X14" s="1">
        <v>8</v>
      </c>
      <c r="Y14" s="13">
        <v>11</v>
      </c>
      <c r="Z14" s="29">
        <f t="shared" si="0"/>
        <v>6.4249999999999998</v>
      </c>
      <c r="AA14" s="29">
        <f t="shared" si="1"/>
        <v>12.85</v>
      </c>
      <c r="AB14" s="29">
        <f t="shared" si="2"/>
        <v>12.85</v>
      </c>
      <c r="AC14" s="29">
        <f t="shared" si="4"/>
        <v>12.9</v>
      </c>
      <c r="AD14" s="58">
        <f t="shared" si="3"/>
        <v>14.2</v>
      </c>
    </row>
    <row r="15" spans="1:34" ht="22.5" customHeight="1">
      <c r="A15" s="13">
        <v>12</v>
      </c>
      <c r="B15" s="45">
        <v>201462460</v>
      </c>
      <c r="C15" s="18">
        <v>9</v>
      </c>
      <c r="D15" s="18">
        <v>7</v>
      </c>
      <c r="E15" s="18">
        <v>8.5</v>
      </c>
      <c r="F15" s="18">
        <v>6</v>
      </c>
      <c r="G15" s="18">
        <v>9.5</v>
      </c>
      <c r="H15" s="18">
        <v>9</v>
      </c>
      <c r="I15" s="41">
        <v>0</v>
      </c>
      <c r="J15" s="18">
        <v>9</v>
      </c>
      <c r="K15" s="18">
        <v>9</v>
      </c>
      <c r="L15" s="18">
        <v>10</v>
      </c>
      <c r="M15" s="18">
        <v>10</v>
      </c>
      <c r="N15" s="15"/>
      <c r="O15" s="19"/>
      <c r="P15" s="18">
        <v>0</v>
      </c>
      <c r="Q15" s="18">
        <v>0</v>
      </c>
      <c r="R15" s="18">
        <v>10</v>
      </c>
      <c r="S15" s="18">
        <v>10</v>
      </c>
      <c r="T15" s="18">
        <v>0</v>
      </c>
      <c r="U15" s="41">
        <v>0</v>
      </c>
      <c r="V15" s="18">
        <v>2</v>
      </c>
      <c r="W15" s="18">
        <v>5</v>
      </c>
      <c r="X15" s="18">
        <v>10</v>
      </c>
      <c r="Y15" s="13">
        <v>12</v>
      </c>
      <c r="Z15" s="30">
        <f t="shared" si="0"/>
        <v>6.2</v>
      </c>
      <c r="AA15" s="30">
        <f t="shared" si="1"/>
        <v>12.4</v>
      </c>
      <c r="AB15" s="30">
        <f t="shared" si="2"/>
        <v>12.4</v>
      </c>
      <c r="AC15" s="57">
        <f t="shared" si="4"/>
        <v>12.4</v>
      </c>
      <c r="AD15" s="57">
        <f t="shared" si="3"/>
        <v>13.7</v>
      </c>
    </row>
    <row r="16" spans="1:34" ht="22.5" customHeight="1">
      <c r="A16" s="13">
        <v>13</v>
      </c>
      <c r="B16" s="45">
        <v>201462860</v>
      </c>
      <c r="C16" s="1">
        <v>9</v>
      </c>
      <c r="D16" s="1">
        <v>6</v>
      </c>
      <c r="E16" s="1">
        <v>8.5</v>
      </c>
      <c r="F16" s="1">
        <v>6</v>
      </c>
      <c r="G16" s="41">
        <v>0</v>
      </c>
      <c r="H16" s="1">
        <v>9</v>
      </c>
      <c r="I16" s="1">
        <v>8</v>
      </c>
      <c r="J16" s="5">
        <v>9</v>
      </c>
      <c r="K16" s="1">
        <v>9</v>
      </c>
      <c r="L16" s="1">
        <v>10</v>
      </c>
      <c r="M16" s="1">
        <v>10</v>
      </c>
      <c r="N16" s="15"/>
      <c r="O16" s="3"/>
      <c r="P16" s="1">
        <v>0</v>
      </c>
      <c r="Q16" s="1">
        <v>5</v>
      </c>
      <c r="R16" s="1">
        <v>10</v>
      </c>
      <c r="S16" s="41">
        <v>0</v>
      </c>
      <c r="T16" s="1">
        <v>0</v>
      </c>
      <c r="U16" s="5">
        <v>0</v>
      </c>
      <c r="V16" s="5">
        <v>0</v>
      </c>
      <c r="W16" s="1">
        <v>10</v>
      </c>
      <c r="X16" s="5">
        <v>5</v>
      </c>
      <c r="Y16" s="13">
        <v>13</v>
      </c>
      <c r="Z16" s="29">
        <f t="shared" si="0"/>
        <v>5.7249999999999996</v>
      </c>
      <c r="AA16" s="29">
        <f t="shared" si="1"/>
        <v>11.45</v>
      </c>
      <c r="AB16" s="29">
        <f t="shared" si="2"/>
        <v>11.45</v>
      </c>
      <c r="AC16" s="29">
        <f t="shared" si="4"/>
        <v>11.5</v>
      </c>
      <c r="AD16" s="58">
        <f t="shared" si="3"/>
        <v>12.8</v>
      </c>
    </row>
    <row r="17" spans="1:30" ht="22.5" customHeight="1">
      <c r="A17" s="17">
        <v>14</v>
      </c>
      <c r="B17" s="45">
        <v>201463280</v>
      </c>
      <c r="C17" s="18">
        <v>8</v>
      </c>
      <c r="D17" s="18">
        <v>5.5</v>
      </c>
      <c r="E17" s="18">
        <v>9</v>
      </c>
      <c r="F17" s="18">
        <v>6.5</v>
      </c>
      <c r="G17" s="18">
        <v>9.5</v>
      </c>
      <c r="H17" s="18">
        <v>9.5</v>
      </c>
      <c r="I17" s="18">
        <v>10</v>
      </c>
      <c r="J17" s="41">
        <v>8.5</v>
      </c>
      <c r="K17" s="41">
        <v>8.5</v>
      </c>
      <c r="L17" s="18">
        <v>10</v>
      </c>
      <c r="M17" s="18">
        <v>10</v>
      </c>
      <c r="N17" s="15"/>
      <c r="O17" s="19"/>
      <c r="P17" s="37">
        <v>0</v>
      </c>
      <c r="Q17" s="37">
        <v>0</v>
      </c>
      <c r="R17" s="4">
        <v>0</v>
      </c>
      <c r="S17" s="18">
        <v>0</v>
      </c>
      <c r="T17" s="18">
        <v>0</v>
      </c>
      <c r="U17" s="18">
        <v>0</v>
      </c>
      <c r="V17" s="41">
        <v>1.5</v>
      </c>
      <c r="W17" s="41">
        <v>1.5</v>
      </c>
      <c r="X17" s="18">
        <v>10</v>
      </c>
      <c r="Y17" s="13">
        <v>14</v>
      </c>
      <c r="Z17" s="59">
        <f t="shared" si="0"/>
        <v>5.4</v>
      </c>
      <c r="AA17" s="30">
        <f t="shared" si="1"/>
        <v>10.8</v>
      </c>
      <c r="AB17" s="30">
        <f t="shared" si="2"/>
        <v>10.8</v>
      </c>
      <c r="AC17" s="57">
        <f t="shared" si="4"/>
        <v>10.8</v>
      </c>
      <c r="AD17" s="57">
        <f t="shared" si="3"/>
        <v>12.1</v>
      </c>
    </row>
    <row r="18" spans="1:30" ht="22.5" customHeight="1">
      <c r="A18" s="17">
        <v>15</v>
      </c>
      <c r="B18" s="45">
        <v>201465780</v>
      </c>
      <c r="C18" s="1">
        <v>9</v>
      </c>
      <c r="D18" s="1">
        <v>6</v>
      </c>
      <c r="E18" s="1">
        <v>9</v>
      </c>
      <c r="F18" s="1">
        <v>7</v>
      </c>
      <c r="G18" s="1">
        <v>9.5</v>
      </c>
      <c r="H18" s="1">
        <v>9</v>
      </c>
      <c r="I18" s="1">
        <v>8</v>
      </c>
      <c r="J18" s="1">
        <v>9.5</v>
      </c>
      <c r="K18" s="41">
        <v>8.6999999999999993</v>
      </c>
      <c r="L18" s="1">
        <v>10</v>
      </c>
      <c r="M18" s="1">
        <v>10</v>
      </c>
      <c r="N18" s="15"/>
      <c r="O18" s="3"/>
      <c r="P18" s="1">
        <v>1</v>
      </c>
      <c r="Q18" s="1">
        <v>5</v>
      </c>
      <c r="R18" s="1">
        <v>10</v>
      </c>
      <c r="S18" s="1">
        <v>0</v>
      </c>
      <c r="T18" s="1">
        <v>0</v>
      </c>
      <c r="U18" s="1">
        <v>5</v>
      </c>
      <c r="V18" s="1">
        <v>8</v>
      </c>
      <c r="W18" s="41">
        <v>5</v>
      </c>
      <c r="X18" s="1">
        <v>10</v>
      </c>
      <c r="Y18" s="13">
        <v>15</v>
      </c>
      <c r="Z18" s="60">
        <f t="shared" si="0"/>
        <v>6.9849999999999994</v>
      </c>
      <c r="AA18" s="29">
        <f t="shared" si="1"/>
        <v>13.969999999999999</v>
      </c>
      <c r="AB18" s="29">
        <f t="shared" si="2"/>
        <v>13.97</v>
      </c>
      <c r="AC18" s="29">
        <f t="shared" si="4"/>
        <v>14</v>
      </c>
      <c r="AD18" s="58">
        <f t="shared" si="3"/>
        <v>15.3</v>
      </c>
    </row>
    <row r="19" spans="1:30" ht="22.5" customHeight="1">
      <c r="A19" s="17">
        <v>16</v>
      </c>
      <c r="B19" s="45">
        <v>201468560</v>
      </c>
      <c r="C19" s="18">
        <v>7.5</v>
      </c>
      <c r="D19" s="18">
        <v>5</v>
      </c>
      <c r="E19" s="18">
        <v>8</v>
      </c>
      <c r="F19" s="18">
        <v>6</v>
      </c>
      <c r="G19" s="18">
        <v>10</v>
      </c>
      <c r="H19" s="18">
        <v>9</v>
      </c>
      <c r="I19" s="18">
        <v>9.5</v>
      </c>
      <c r="J19" s="18">
        <v>9</v>
      </c>
      <c r="K19" s="18">
        <v>9</v>
      </c>
      <c r="L19" s="18">
        <v>10</v>
      </c>
      <c r="M19" s="18">
        <v>10</v>
      </c>
      <c r="N19" s="15"/>
      <c r="O19" s="19"/>
      <c r="P19" s="18">
        <v>1</v>
      </c>
      <c r="Q19" s="18">
        <v>5</v>
      </c>
      <c r="R19" s="18">
        <v>7</v>
      </c>
      <c r="S19" s="18">
        <v>0</v>
      </c>
      <c r="T19" s="18">
        <v>0</v>
      </c>
      <c r="U19" s="18">
        <v>10</v>
      </c>
      <c r="V19" s="18">
        <v>10</v>
      </c>
      <c r="W19" s="18">
        <v>5</v>
      </c>
      <c r="X19" s="18">
        <v>10</v>
      </c>
      <c r="Y19" s="13">
        <v>16</v>
      </c>
      <c r="Z19" s="59">
        <f t="shared" si="0"/>
        <v>7.05</v>
      </c>
      <c r="AA19" s="30">
        <f t="shared" si="1"/>
        <v>14.1</v>
      </c>
      <c r="AB19" s="30">
        <f t="shared" si="2"/>
        <v>14.1</v>
      </c>
      <c r="AC19" s="57">
        <f t="shared" si="4"/>
        <v>14.1</v>
      </c>
      <c r="AD19" s="57">
        <f t="shared" si="3"/>
        <v>15.4</v>
      </c>
    </row>
    <row r="20" spans="1:30" ht="22.5" customHeight="1">
      <c r="A20" s="17">
        <v>17</v>
      </c>
      <c r="B20" s="45">
        <v>201471300</v>
      </c>
      <c r="C20" s="5">
        <v>9</v>
      </c>
      <c r="D20" s="5">
        <v>6</v>
      </c>
      <c r="E20" s="5">
        <v>8.5</v>
      </c>
      <c r="F20" s="5">
        <v>6</v>
      </c>
      <c r="G20" s="5">
        <v>9.5</v>
      </c>
      <c r="H20" s="5">
        <v>9</v>
      </c>
      <c r="I20" s="5">
        <v>8</v>
      </c>
      <c r="J20" s="5">
        <v>9.5</v>
      </c>
      <c r="K20" s="5">
        <v>9</v>
      </c>
      <c r="L20" s="5">
        <v>10</v>
      </c>
      <c r="M20" s="48">
        <v>0</v>
      </c>
      <c r="N20" s="15"/>
      <c r="O20" s="16"/>
      <c r="P20" s="5">
        <v>1</v>
      </c>
      <c r="Q20" s="5">
        <v>5</v>
      </c>
      <c r="R20" s="5">
        <v>10</v>
      </c>
      <c r="S20" s="5">
        <v>5</v>
      </c>
      <c r="T20" s="5">
        <v>0</v>
      </c>
      <c r="U20" s="5">
        <v>5</v>
      </c>
      <c r="V20" s="5">
        <v>8</v>
      </c>
      <c r="W20" s="5">
        <v>10</v>
      </c>
      <c r="X20" s="5">
        <v>10</v>
      </c>
      <c r="Y20" s="17">
        <v>17</v>
      </c>
      <c r="Z20" s="61">
        <f t="shared" si="0"/>
        <v>6.9249999999999998</v>
      </c>
      <c r="AA20" s="34">
        <f t="shared" si="1"/>
        <v>13.85</v>
      </c>
      <c r="AB20" s="34">
        <f t="shared" si="2"/>
        <v>13.85</v>
      </c>
      <c r="AC20" s="29">
        <f t="shared" si="4"/>
        <v>13.9</v>
      </c>
      <c r="AD20" s="58">
        <f t="shared" si="3"/>
        <v>15.2</v>
      </c>
    </row>
    <row r="21" spans="1:30" ht="22.5" customHeight="1">
      <c r="A21" s="17">
        <v>18</v>
      </c>
      <c r="B21" s="45">
        <v>201476140</v>
      </c>
      <c r="C21" s="18">
        <v>7</v>
      </c>
      <c r="D21" s="18">
        <v>7</v>
      </c>
      <c r="E21" s="18">
        <v>9.5</v>
      </c>
      <c r="F21" s="18">
        <v>6.5</v>
      </c>
      <c r="G21" s="18">
        <v>10</v>
      </c>
      <c r="H21" s="18">
        <v>9.5</v>
      </c>
      <c r="I21" s="18">
        <v>8</v>
      </c>
      <c r="J21" s="18">
        <v>9</v>
      </c>
      <c r="K21" s="18">
        <v>9</v>
      </c>
      <c r="L21" s="18">
        <v>10</v>
      </c>
      <c r="M21" s="18">
        <v>10</v>
      </c>
      <c r="N21" s="14"/>
      <c r="O21" s="19"/>
      <c r="P21" s="18">
        <v>0</v>
      </c>
      <c r="Q21" s="18">
        <v>0</v>
      </c>
      <c r="R21" s="18">
        <v>10</v>
      </c>
      <c r="S21" s="18">
        <v>0</v>
      </c>
      <c r="T21" s="18">
        <v>3</v>
      </c>
      <c r="U21" s="18">
        <v>10</v>
      </c>
      <c r="V21" s="18">
        <v>10</v>
      </c>
      <c r="W21" s="18">
        <v>5</v>
      </c>
      <c r="X21" s="18">
        <v>10</v>
      </c>
      <c r="Y21" s="17">
        <v>18</v>
      </c>
      <c r="Z21" s="59">
        <f t="shared" si="0"/>
        <v>7.1749999999999998</v>
      </c>
      <c r="AA21" s="30">
        <f t="shared" si="1"/>
        <v>14.35</v>
      </c>
      <c r="AB21" s="30">
        <f t="shared" si="2"/>
        <v>14.35</v>
      </c>
      <c r="AC21" s="57">
        <f t="shared" si="4"/>
        <v>14.4</v>
      </c>
      <c r="AD21" s="57">
        <f t="shared" si="3"/>
        <v>15.7</v>
      </c>
    </row>
    <row r="22" spans="1:30" ht="22.5" customHeight="1">
      <c r="B22" s="22" t="s">
        <v>9</v>
      </c>
      <c r="C22" s="1">
        <f>AVERAGE(C4:C19)</f>
        <v>8.3000000000000007</v>
      </c>
      <c r="D22" s="1">
        <f t="shared" ref="D22:M22" si="5">AVERAGE(D4:D19)</f>
        <v>5.5333333333333332</v>
      </c>
      <c r="E22" s="1">
        <f t="shared" si="5"/>
        <v>8.4333333333333336</v>
      </c>
      <c r="F22" s="1">
        <f t="shared" si="5"/>
        <v>6.6</v>
      </c>
      <c r="G22" s="1">
        <f t="shared" si="5"/>
        <v>7.6333333333333337</v>
      </c>
      <c r="H22" s="1">
        <f t="shared" si="5"/>
        <v>8.5</v>
      </c>
      <c r="I22" s="1">
        <f t="shared" si="5"/>
        <v>8.2666666666666675</v>
      </c>
      <c r="J22" s="1">
        <f t="shared" si="5"/>
        <v>8.6693333333333324</v>
      </c>
      <c r="K22" s="1">
        <f t="shared" si="5"/>
        <v>9.18</v>
      </c>
      <c r="L22" s="1">
        <f t="shared" si="5"/>
        <v>10</v>
      </c>
      <c r="M22" s="1">
        <f t="shared" si="5"/>
        <v>10</v>
      </c>
      <c r="N22" s="23"/>
      <c r="O22" s="1"/>
      <c r="P22" s="1">
        <f>AVERAGE(P4:P19)</f>
        <v>1.24</v>
      </c>
      <c r="Q22" s="1">
        <f t="shared" ref="Q22:X22" si="6">AVERAGE(Q4:Q19)</f>
        <v>2.6666666666666665</v>
      </c>
      <c r="R22" s="1">
        <f t="shared" si="6"/>
        <v>6</v>
      </c>
      <c r="S22" s="1">
        <f t="shared" si="6"/>
        <v>2.3333333333333335</v>
      </c>
      <c r="T22" s="1">
        <f t="shared" si="6"/>
        <v>0.2</v>
      </c>
      <c r="U22" s="1">
        <f t="shared" si="6"/>
        <v>5</v>
      </c>
      <c r="V22" s="1">
        <f t="shared" si="6"/>
        <v>4.4333333333333336</v>
      </c>
      <c r="W22" s="1">
        <f t="shared" si="6"/>
        <v>5.4333333333333336</v>
      </c>
      <c r="X22" s="1">
        <f t="shared" si="6"/>
        <v>6.5333333333333332</v>
      </c>
      <c r="Y22" s="9"/>
      <c r="Z22" s="26">
        <f>AVERAGE(Z5:Z21)</f>
        <v>6.3421764705882353</v>
      </c>
      <c r="AA22" s="24">
        <f>AVERAGE(AA5:AA21)</f>
        <v>12.684352941176471</v>
      </c>
      <c r="AB22" s="24">
        <f>AVERAGE(AB5:AB21)</f>
        <v>12.684352941176471</v>
      </c>
      <c r="AC22" s="24">
        <f t="shared" ref="AC22:AD22" si="7">AVERAGE(AC5:AC21)</f>
        <v>12.705882352941178</v>
      </c>
      <c r="AD22" s="24">
        <f t="shared" si="7"/>
        <v>14.005882352941175</v>
      </c>
    </row>
    <row r="23" spans="1:30" ht="22.5" customHeight="1">
      <c r="B23" s="17" t="s">
        <v>10</v>
      </c>
      <c r="C23" s="1">
        <f>STDEV(C4:C19)</f>
        <v>0.84091786587208606</v>
      </c>
      <c r="D23" s="1">
        <f t="shared" ref="D23:M23" si="8">STDEV(D4:D19)</f>
        <v>1.6525593426417042</v>
      </c>
      <c r="E23" s="1">
        <f t="shared" si="8"/>
        <v>0.5300494136893138</v>
      </c>
      <c r="F23" s="1">
        <f t="shared" si="8"/>
        <v>0.50709255283711152</v>
      </c>
      <c r="G23" s="1">
        <f t="shared" si="8"/>
        <v>3.9572116205130867</v>
      </c>
      <c r="H23" s="1">
        <f t="shared" si="8"/>
        <v>2.3603873774083293</v>
      </c>
      <c r="I23" s="1">
        <f t="shared" si="8"/>
        <v>2.4117766618546317</v>
      </c>
      <c r="J23" s="1">
        <f t="shared" si="8"/>
        <v>2.4186993750085355</v>
      </c>
      <c r="K23" s="1">
        <f t="shared" si="8"/>
        <v>0.38766701469912745</v>
      </c>
      <c r="L23" s="1">
        <f t="shared" si="8"/>
        <v>0</v>
      </c>
      <c r="M23" s="1">
        <f t="shared" si="8"/>
        <v>0</v>
      </c>
      <c r="N23" s="23"/>
      <c r="O23" s="1"/>
      <c r="P23" s="1">
        <f>STDEV(P4:P19)</f>
        <v>2.5550510198987637</v>
      </c>
      <c r="Q23" s="1">
        <f t="shared" ref="Q23:X23" si="9">STDEV(Q4:Q19)</f>
        <v>3.7161167647860323</v>
      </c>
      <c r="R23" s="1">
        <f t="shared" si="9"/>
        <v>4.2426406871192848</v>
      </c>
      <c r="S23" s="1">
        <f t="shared" si="9"/>
        <v>3.1997023671109219</v>
      </c>
      <c r="T23" s="1">
        <f t="shared" si="9"/>
        <v>0.7745966692414834</v>
      </c>
      <c r="U23" s="1">
        <f t="shared" si="9"/>
        <v>3.7796447300922722</v>
      </c>
      <c r="V23" s="1">
        <f t="shared" si="9"/>
        <v>4.5703495750429459</v>
      </c>
      <c r="W23" s="1">
        <f t="shared" si="9"/>
        <v>2.7958302285129308</v>
      </c>
      <c r="X23" s="1">
        <f t="shared" si="9"/>
        <v>4.4218074304950177</v>
      </c>
      <c r="Y23" s="9"/>
      <c r="Z23" s="26">
        <f>STDEV(Z4:Z21)</f>
        <v>0.78382509491069829</v>
      </c>
      <c r="AA23" s="24">
        <f>STDEV(AA4:AA21)</f>
        <v>1.5676501898213966</v>
      </c>
      <c r="AB23" s="24">
        <f>STDEV(AB4:AB21)</f>
        <v>1.5676501898213966</v>
      </c>
      <c r="AC23" s="24">
        <f t="shared" ref="AC23:AD23" si="10">STDEV(AC4:AC21)</f>
        <v>1.5737973933432734</v>
      </c>
      <c r="AD23" s="24">
        <f t="shared" si="10"/>
        <v>1.5737973933432914</v>
      </c>
    </row>
    <row r="28" spans="1:30">
      <c r="B28" s="67" t="s">
        <v>29</v>
      </c>
      <c r="C28" s="67"/>
      <c r="D28" s="67"/>
      <c r="E28" s="67"/>
      <c r="F28" s="67"/>
      <c r="G28" s="67"/>
      <c r="H28" s="67"/>
      <c r="I28" s="67"/>
      <c r="J28" s="67"/>
      <c r="K28" s="67"/>
      <c r="L28" s="67"/>
      <c r="M28" s="67"/>
      <c r="N28" s="67"/>
      <c r="O28" s="67"/>
      <c r="P28" s="67"/>
      <c r="Q28" s="67"/>
      <c r="R28" s="67"/>
      <c r="S28" s="67"/>
      <c r="T28" s="67"/>
      <c r="U28" s="67"/>
      <c r="V28" s="67"/>
      <c r="W28" s="67"/>
      <c r="X28" s="67"/>
      <c r="Y28" s="67"/>
      <c r="Z28" s="68"/>
      <c r="AA28" s="68"/>
      <c r="AB28" s="68"/>
      <c r="AC28" s="53"/>
      <c r="AD28" s="53"/>
    </row>
    <row r="29" spans="1:30">
      <c r="B29" s="67"/>
      <c r="C29" s="67"/>
      <c r="D29" s="67"/>
      <c r="E29" s="67"/>
      <c r="F29" s="67"/>
      <c r="G29" s="67"/>
      <c r="H29" s="67"/>
      <c r="I29" s="67"/>
      <c r="J29" s="67"/>
      <c r="K29" s="67"/>
      <c r="L29" s="67"/>
      <c r="M29" s="67"/>
      <c r="N29" s="67"/>
      <c r="O29" s="67"/>
      <c r="P29" s="67"/>
      <c r="Q29" s="67"/>
      <c r="R29" s="67"/>
      <c r="S29" s="67"/>
      <c r="T29" s="67"/>
      <c r="U29" s="67"/>
      <c r="V29" s="67"/>
      <c r="W29" s="67"/>
      <c r="X29" s="67"/>
      <c r="Y29" s="67"/>
      <c r="Z29" s="68"/>
      <c r="AA29" s="68"/>
      <c r="AB29" s="68"/>
      <c r="AC29" s="53"/>
      <c r="AD29" s="53"/>
    </row>
    <row r="30" spans="1:30">
      <c r="B30" s="67"/>
      <c r="C30" s="67"/>
      <c r="D30" s="67"/>
      <c r="E30" s="67"/>
      <c r="F30" s="67"/>
      <c r="G30" s="67"/>
      <c r="H30" s="67"/>
      <c r="I30" s="67"/>
      <c r="J30" s="67"/>
      <c r="K30" s="67"/>
      <c r="L30" s="67"/>
      <c r="M30" s="67"/>
      <c r="N30" s="67"/>
      <c r="O30" s="67"/>
      <c r="P30" s="67"/>
      <c r="Q30" s="67"/>
      <c r="R30" s="67"/>
      <c r="S30" s="67"/>
      <c r="T30" s="67"/>
      <c r="U30" s="67"/>
      <c r="V30" s="67"/>
      <c r="W30" s="67"/>
      <c r="X30" s="67"/>
      <c r="Y30" s="67"/>
      <c r="Z30" s="68"/>
      <c r="AA30" s="68"/>
      <c r="AB30" s="68"/>
      <c r="AC30" s="53"/>
      <c r="AD30" s="53"/>
    </row>
    <row r="31" spans="1:30">
      <c r="B31" s="67"/>
      <c r="C31" s="67"/>
      <c r="D31" s="67"/>
      <c r="E31" s="67"/>
      <c r="F31" s="67"/>
      <c r="G31" s="67"/>
      <c r="H31" s="67"/>
      <c r="I31" s="67"/>
      <c r="J31" s="67"/>
      <c r="K31" s="67"/>
      <c r="L31" s="67"/>
      <c r="M31" s="67"/>
      <c r="N31" s="67"/>
      <c r="O31" s="67"/>
      <c r="P31" s="67"/>
      <c r="Q31" s="67"/>
      <c r="R31" s="67"/>
      <c r="S31" s="67"/>
      <c r="T31" s="67"/>
      <c r="U31" s="67"/>
      <c r="V31" s="67"/>
      <c r="W31" s="67"/>
      <c r="X31" s="67"/>
      <c r="Y31" s="67"/>
      <c r="Z31" s="68"/>
      <c r="AA31" s="68"/>
      <c r="AB31" s="68"/>
      <c r="AC31" s="53"/>
      <c r="AD31" s="53"/>
    </row>
    <row r="32" spans="1:30">
      <c r="B32" s="67"/>
      <c r="C32" s="67"/>
      <c r="D32" s="67"/>
      <c r="E32" s="67"/>
      <c r="F32" s="67"/>
      <c r="G32" s="67"/>
      <c r="H32" s="67"/>
      <c r="I32" s="67"/>
      <c r="J32" s="67"/>
      <c r="K32" s="67"/>
      <c r="L32" s="67"/>
      <c r="M32" s="67"/>
      <c r="N32" s="67"/>
      <c r="O32" s="67"/>
      <c r="P32" s="67"/>
      <c r="Q32" s="67"/>
      <c r="R32" s="67"/>
      <c r="S32" s="67"/>
      <c r="T32" s="67"/>
      <c r="U32" s="67"/>
      <c r="V32" s="67"/>
      <c r="W32" s="67"/>
      <c r="X32" s="67"/>
      <c r="Y32" s="67"/>
      <c r="Z32" s="68"/>
      <c r="AA32" s="68"/>
      <c r="AB32" s="68"/>
      <c r="AC32" s="53"/>
      <c r="AD32" s="53"/>
    </row>
    <row r="33" spans="2:30">
      <c r="B33" s="67"/>
      <c r="C33" s="67"/>
      <c r="D33" s="67"/>
      <c r="E33" s="67"/>
      <c r="F33" s="67"/>
      <c r="G33" s="67"/>
      <c r="H33" s="67"/>
      <c r="I33" s="67"/>
      <c r="J33" s="67"/>
      <c r="K33" s="67"/>
      <c r="L33" s="67"/>
      <c r="M33" s="67"/>
      <c r="N33" s="67"/>
      <c r="O33" s="67"/>
      <c r="P33" s="67"/>
      <c r="Q33" s="67"/>
      <c r="R33" s="67"/>
      <c r="S33" s="67"/>
      <c r="T33" s="67"/>
      <c r="U33" s="67"/>
      <c r="V33" s="67"/>
      <c r="W33" s="67"/>
      <c r="X33" s="67"/>
      <c r="Y33" s="67"/>
      <c r="Z33" s="68"/>
      <c r="AA33" s="68"/>
      <c r="AB33" s="68"/>
      <c r="AC33" s="53"/>
      <c r="AD33" s="53"/>
    </row>
    <row r="34" spans="2:30">
      <c r="B34" s="67"/>
      <c r="C34" s="67"/>
      <c r="D34" s="67"/>
      <c r="E34" s="67"/>
      <c r="F34" s="67"/>
      <c r="G34" s="67"/>
      <c r="H34" s="67"/>
      <c r="I34" s="67"/>
      <c r="J34" s="67"/>
      <c r="K34" s="67"/>
      <c r="L34" s="67"/>
      <c r="M34" s="67"/>
      <c r="N34" s="67"/>
      <c r="O34" s="67"/>
      <c r="P34" s="67"/>
      <c r="Q34" s="67"/>
      <c r="R34" s="67"/>
      <c r="S34" s="67"/>
      <c r="T34" s="67"/>
      <c r="U34" s="67"/>
      <c r="V34" s="67"/>
      <c r="W34" s="67"/>
      <c r="X34" s="67"/>
      <c r="Y34" s="67"/>
      <c r="Z34" s="68"/>
      <c r="AA34" s="68"/>
      <c r="AB34" s="68"/>
      <c r="AC34" s="53"/>
      <c r="AD34" s="53"/>
    </row>
    <row r="35" spans="2:30">
      <c r="B35" s="67"/>
      <c r="C35" s="67"/>
      <c r="D35" s="67"/>
      <c r="E35" s="67"/>
      <c r="F35" s="67"/>
      <c r="G35" s="67"/>
      <c r="H35" s="67"/>
      <c r="I35" s="67"/>
      <c r="J35" s="67"/>
      <c r="K35" s="67"/>
      <c r="L35" s="67"/>
      <c r="M35" s="67"/>
      <c r="N35" s="67"/>
      <c r="O35" s="67"/>
      <c r="P35" s="67"/>
      <c r="Q35" s="67"/>
      <c r="R35" s="67"/>
      <c r="S35" s="67"/>
      <c r="T35" s="67"/>
      <c r="U35" s="67"/>
      <c r="V35" s="67"/>
      <c r="W35" s="67"/>
      <c r="X35" s="67"/>
      <c r="Y35" s="67"/>
      <c r="Z35" s="68"/>
      <c r="AA35" s="68"/>
      <c r="AB35" s="68"/>
      <c r="AC35" s="53"/>
      <c r="AD35" s="53"/>
    </row>
    <row r="36" spans="2:30">
      <c r="B36" s="67"/>
      <c r="C36" s="67"/>
      <c r="D36" s="67"/>
      <c r="E36" s="67"/>
      <c r="F36" s="67"/>
      <c r="G36" s="67"/>
      <c r="H36" s="67"/>
      <c r="I36" s="67"/>
      <c r="J36" s="67"/>
      <c r="K36" s="67"/>
      <c r="L36" s="67"/>
      <c r="M36" s="67"/>
      <c r="N36" s="67"/>
      <c r="O36" s="67"/>
      <c r="P36" s="67"/>
      <c r="Q36" s="67"/>
      <c r="R36" s="67"/>
      <c r="S36" s="67"/>
      <c r="T36" s="67"/>
      <c r="U36" s="67"/>
      <c r="V36" s="67"/>
      <c r="W36" s="67"/>
      <c r="X36" s="67"/>
      <c r="Y36" s="67"/>
      <c r="Z36" s="68"/>
      <c r="AA36" s="68"/>
      <c r="AB36" s="68"/>
      <c r="AC36" s="53"/>
      <c r="AD36" s="53"/>
    </row>
  </sheetData>
  <mergeCells count="3">
    <mergeCell ref="C1:M1"/>
    <mergeCell ref="O1:X1"/>
    <mergeCell ref="B28:AB36"/>
  </mergeCells>
  <phoneticPr fontId="4" type="noConversion"/>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AE37"/>
  <sheetViews>
    <sheetView topLeftCell="A10" zoomScale="85" zoomScaleNormal="85" workbookViewId="0">
      <selection activeCell="AC34" sqref="AC34"/>
    </sheetView>
  </sheetViews>
  <sheetFormatPr defaultRowHeight="15"/>
  <cols>
    <col min="1" max="1" width="3.7109375" style="4" customWidth="1"/>
    <col min="2" max="2" width="12.28515625" style="4" customWidth="1"/>
    <col min="3" max="13" width="4.28515625" style="4" customWidth="1"/>
    <col min="14" max="14" width="1.140625" style="4" customWidth="1"/>
    <col min="15" max="15" width="2.7109375" style="4" customWidth="1"/>
    <col min="16" max="24" width="4.28515625" style="4" customWidth="1"/>
    <col min="25" max="25" width="3.7109375" style="4" customWidth="1"/>
    <col min="26" max="28" width="6" style="25" customWidth="1"/>
    <col min="29" max="29" width="6.5703125" style="33" customWidth="1"/>
    <col min="30" max="30" width="9.7109375" style="33" customWidth="1"/>
    <col min="31" max="16384" width="9.140625" style="2"/>
  </cols>
  <sheetData>
    <row r="1" spans="1:31" ht="22.5" customHeight="1">
      <c r="A1" s="9"/>
      <c r="B1" s="9"/>
      <c r="C1" s="66" t="s">
        <v>16</v>
      </c>
      <c r="D1" s="66"/>
      <c r="E1" s="66"/>
      <c r="F1" s="66"/>
      <c r="G1" s="66"/>
      <c r="H1" s="66"/>
      <c r="I1" s="66"/>
      <c r="J1" s="66"/>
      <c r="K1" s="66"/>
      <c r="L1" s="66"/>
      <c r="M1" s="66"/>
      <c r="N1" s="14"/>
      <c r="O1" s="66" t="s">
        <v>17</v>
      </c>
      <c r="P1" s="66"/>
      <c r="Q1" s="66"/>
      <c r="R1" s="66"/>
      <c r="S1" s="66"/>
      <c r="T1" s="66"/>
      <c r="U1" s="66"/>
      <c r="V1" s="66"/>
      <c r="W1" s="66"/>
      <c r="X1" s="66"/>
      <c r="Y1" s="9"/>
      <c r="Z1" s="10"/>
      <c r="AA1" s="10"/>
      <c r="AB1" s="10"/>
      <c r="AC1" s="52"/>
      <c r="AD1" s="52"/>
    </row>
    <row r="2" spans="1:31" ht="22.5" customHeight="1">
      <c r="A2" s="9"/>
      <c r="B2" s="42" t="s">
        <v>22</v>
      </c>
      <c r="C2" s="17" t="s">
        <v>1</v>
      </c>
      <c r="D2" s="17" t="s">
        <v>2</v>
      </c>
      <c r="E2" s="17" t="s">
        <v>3</v>
      </c>
      <c r="F2" s="17" t="s">
        <v>4</v>
      </c>
      <c r="G2" s="17" t="s">
        <v>5</v>
      </c>
      <c r="H2" s="17" t="s">
        <v>6</v>
      </c>
      <c r="I2" s="17" t="s">
        <v>11</v>
      </c>
      <c r="J2" s="17" t="s">
        <v>8</v>
      </c>
      <c r="K2" s="17" t="s">
        <v>7</v>
      </c>
      <c r="L2" s="17" t="s">
        <v>13</v>
      </c>
      <c r="M2" s="17" t="s">
        <v>12</v>
      </c>
      <c r="N2" s="14"/>
      <c r="O2" s="17"/>
      <c r="P2" s="17" t="s">
        <v>2</v>
      </c>
      <c r="Q2" s="17" t="s">
        <v>3</v>
      </c>
      <c r="R2" s="17" t="s">
        <v>4</v>
      </c>
      <c r="S2" s="17" t="s">
        <v>5</v>
      </c>
      <c r="T2" s="17" t="s">
        <v>6</v>
      </c>
      <c r="U2" s="17" t="s">
        <v>11</v>
      </c>
      <c r="V2" s="17" t="s">
        <v>8</v>
      </c>
      <c r="W2" s="17" t="s">
        <v>7</v>
      </c>
      <c r="X2" s="17" t="s">
        <v>13</v>
      </c>
      <c r="Y2" s="9"/>
      <c r="Z2" s="10"/>
      <c r="AA2" s="21"/>
      <c r="AC2" s="63" t="s">
        <v>27</v>
      </c>
      <c r="AD2" s="64">
        <f>14-AC23</f>
        <v>0.59999999999999964</v>
      </c>
    </row>
    <row r="3" spans="1:31" ht="22.5" customHeight="1">
      <c r="A3" s="6"/>
      <c r="B3" s="11" t="s">
        <v>15</v>
      </c>
      <c r="C3" s="12">
        <v>2</v>
      </c>
      <c r="D3" s="12">
        <v>3</v>
      </c>
      <c r="E3" s="12">
        <v>4</v>
      </c>
      <c r="F3" s="12">
        <v>5</v>
      </c>
      <c r="G3" s="12">
        <v>6</v>
      </c>
      <c r="H3" s="12">
        <v>7</v>
      </c>
      <c r="I3" s="12">
        <v>8</v>
      </c>
      <c r="J3" s="12">
        <v>9</v>
      </c>
      <c r="K3" s="12">
        <v>10</v>
      </c>
      <c r="L3" s="12">
        <v>11</v>
      </c>
      <c r="M3" s="12">
        <v>12</v>
      </c>
      <c r="N3" s="14"/>
      <c r="O3" s="12">
        <v>2</v>
      </c>
      <c r="P3" s="12">
        <v>3</v>
      </c>
      <c r="Q3" s="12">
        <v>4</v>
      </c>
      <c r="R3" s="12">
        <v>5</v>
      </c>
      <c r="S3" s="12">
        <v>6</v>
      </c>
      <c r="T3" s="12">
        <v>7</v>
      </c>
      <c r="U3" s="12">
        <v>8</v>
      </c>
      <c r="V3" s="12">
        <v>9</v>
      </c>
      <c r="W3" s="12">
        <v>10</v>
      </c>
      <c r="X3" s="12">
        <v>11</v>
      </c>
      <c r="Y3" s="6"/>
      <c r="Z3" s="7" t="s">
        <v>18</v>
      </c>
      <c r="AA3" s="20" t="s">
        <v>19</v>
      </c>
      <c r="AB3" s="20" t="s">
        <v>19</v>
      </c>
      <c r="AC3" s="31" t="s">
        <v>25</v>
      </c>
      <c r="AD3" s="31" t="s">
        <v>26</v>
      </c>
    </row>
    <row r="4" spans="1:31" ht="22.5" customHeight="1">
      <c r="A4" s="13">
        <v>1</v>
      </c>
      <c r="B4" s="43">
        <v>201321090</v>
      </c>
      <c r="C4" s="35">
        <v>9</v>
      </c>
      <c r="D4" s="35">
        <v>8</v>
      </c>
      <c r="E4" s="41">
        <v>0</v>
      </c>
      <c r="F4" s="35">
        <v>6.5</v>
      </c>
      <c r="G4" s="35">
        <v>8.5</v>
      </c>
      <c r="H4" s="35">
        <v>8.5</v>
      </c>
      <c r="I4" s="36">
        <v>8.5</v>
      </c>
      <c r="J4" s="35">
        <v>9</v>
      </c>
      <c r="K4" s="41">
        <v>9.5</v>
      </c>
      <c r="L4" s="35">
        <v>10</v>
      </c>
      <c r="M4" s="35">
        <v>10</v>
      </c>
      <c r="N4" s="15"/>
      <c r="O4" s="3"/>
      <c r="P4" s="35">
        <v>2.5</v>
      </c>
      <c r="Q4" s="41">
        <v>0</v>
      </c>
      <c r="R4" s="5">
        <v>10</v>
      </c>
      <c r="S4" s="5">
        <v>5</v>
      </c>
      <c r="T4" s="35">
        <v>3</v>
      </c>
      <c r="U4" s="36">
        <v>5</v>
      </c>
      <c r="V4" s="35">
        <v>4</v>
      </c>
      <c r="W4" s="41">
        <v>5</v>
      </c>
      <c r="X4" s="35">
        <v>10</v>
      </c>
      <c r="Y4" s="13">
        <v>1</v>
      </c>
      <c r="Z4" s="29">
        <f>AVERAGE(C4:X4)</f>
        <v>6.6</v>
      </c>
      <c r="AA4" s="29">
        <f>Z4*2</f>
        <v>13.2</v>
      </c>
      <c r="AB4" s="29">
        <f>SUM(P4:X4,C4:M4)*20/200</f>
        <v>13.2</v>
      </c>
      <c r="AC4" s="29">
        <f>ROUND(AA4,1)</f>
        <v>13.2</v>
      </c>
      <c r="AD4" s="55">
        <f>ROUND((AC4+AD$2),1)</f>
        <v>13.8</v>
      </c>
    </row>
    <row r="5" spans="1:31" ht="22.5" customHeight="1">
      <c r="A5" s="13">
        <v>2</v>
      </c>
      <c r="B5" s="43">
        <v>201414600</v>
      </c>
      <c r="C5" s="18">
        <v>8.5</v>
      </c>
      <c r="D5" s="18">
        <v>5</v>
      </c>
      <c r="E5" s="18">
        <v>9.5</v>
      </c>
      <c r="F5" s="18">
        <v>7</v>
      </c>
      <c r="G5" s="18">
        <v>10</v>
      </c>
      <c r="H5" s="18">
        <v>9.5</v>
      </c>
      <c r="I5" s="18">
        <v>9.5</v>
      </c>
      <c r="J5" s="18">
        <v>9</v>
      </c>
      <c r="K5" s="18">
        <v>9</v>
      </c>
      <c r="L5" s="18">
        <v>10</v>
      </c>
      <c r="M5" s="18">
        <v>10</v>
      </c>
      <c r="N5" s="15"/>
      <c r="O5" s="19"/>
      <c r="P5" s="18">
        <v>1</v>
      </c>
      <c r="Q5" s="18">
        <v>0</v>
      </c>
      <c r="R5" s="18">
        <v>10</v>
      </c>
      <c r="S5" s="18">
        <v>0</v>
      </c>
      <c r="T5" s="18">
        <v>3</v>
      </c>
      <c r="U5" s="18">
        <v>5</v>
      </c>
      <c r="V5" s="18">
        <v>4</v>
      </c>
      <c r="W5" s="18">
        <v>5</v>
      </c>
      <c r="X5" s="18">
        <v>10</v>
      </c>
      <c r="Y5" s="13">
        <v>2</v>
      </c>
      <c r="Z5" s="30">
        <f>AVERAGE(C5:X5)</f>
        <v>6.75</v>
      </c>
      <c r="AA5" s="30">
        <f t="shared" ref="AA5:AA21" si="0">Z5*2</f>
        <v>13.5</v>
      </c>
      <c r="AB5" s="30">
        <f>SUM(P5:X5,C5:M5)*20/200</f>
        <v>13.5</v>
      </c>
      <c r="AC5" s="57">
        <f t="shared" ref="AC5:AC21" si="1">ROUND(AA5,1)</f>
        <v>13.5</v>
      </c>
      <c r="AD5" s="18">
        <f>ROUND((AC5+AD$2),1)</f>
        <v>14.1</v>
      </c>
    </row>
    <row r="6" spans="1:31" ht="22.5" customHeight="1">
      <c r="A6" s="13">
        <v>3</v>
      </c>
      <c r="B6" s="43">
        <v>201423480</v>
      </c>
      <c r="C6" s="35">
        <v>7</v>
      </c>
      <c r="D6" s="35">
        <v>6.5</v>
      </c>
      <c r="E6" s="35">
        <v>8.5</v>
      </c>
      <c r="F6" s="35">
        <v>7</v>
      </c>
      <c r="G6" s="35">
        <v>7.5</v>
      </c>
      <c r="H6" s="35">
        <v>9.5</v>
      </c>
      <c r="I6" s="35">
        <v>9</v>
      </c>
      <c r="J6" s="35">
        <v>10</v>
      </c>
      <c r="K6" s="35">
        <v>10</v>
      </c>
      <c r="L6" s="35">
        <v>10</v>
      </c>
      <c r="M6" s="35">
        <v>10</v>
      </c>
      <c r="N6" s="15"/>
      <c r="O6" s="3"/>
      <c r="P6" s="35">
        <v>0</v>
      </c>
      <c r="Q6" s="35">
        <v>5</v>
      </c>
      <c r="R6" s="35">
        <v>10</v>
      </c>
      <c r="S6" s="35">
        <v>0</v>
      </c>
      <c r="T6" s="35">
        <v>0</v>
      </c>
      <c r="U6" s="35">
        <v>10</v>
      </c>
      <c r="V6" s="35">
        <v>10</v>
      </c>
      <c r="W6" s="5">
        <v>10</v>
      </c>
      <c r="X6" s="35">
        <v>10</v>
      </c>
      <c r="Y6" s="13">
        <v>3</v>
      </c>
      <c r="Z6" s="29">
        <f>AVERAGE(C6:X6)</f>
        <v>7.5</v>
      </c>
      <c r="AA6" s="29">
        <f t="shared" si="0"/>
        <v>15</v>
      </c>
      <c r="AB6" s="29">
        <f>SUM(P6:X6,C6:M6)*20/200</f>
        <v>15</v>
      </c>
      <c r="AC6" s="29">
        <f t="shared" si="1"/>
        <v>15</v>
      </c>
      <c r="AD6" s="55">
        <f>ROUND((AC6+AD$2),1)</f>
        <v>15.6</v>
      </c>
    </row>
    <row r="7" spans="1:31" ht="22.5" customHeight="1">
      <c r="A7" s="13">
        <v>4</v>
      </c>
      <c r="B7" s="43">
        <v>201438580</v>
      </c>
      <c r="C7" s="41"/>
      <c r="D7" s="41"/>
      <c r="E7" s="41"/>
      <c r="F7" s="41"/>
      <c r="G7" s="41"/>
      <c r="H7" s="41"/>
      <c r="I7" s="41"/>
      <c r="J7" s="41"/>
      <c r="K7" s="41"/>
      <c r="L7" s="41"/>
      <c r="M7" s="41"/>
      <c r="N7" s="15"/>
      <c r="O7" s="50"/>
      <c r="P7" s="41"/>
      <c r="Q7" s="41"/>
      <c r="R7" s="41"/>
      <c r="S7" s="41"/>
      <c r="T7" s="41"/>
      <c r="U7" s="41"/>
      <c r="V7" s="41"/>
      <c r="W7" s="41"/>
      <c r="X7" s="41"/>
      <c r="Y7" s="13">
        <v>4</v>
      </c>
      <c r="Z7" s="30"/>
      <c r="AA7" s="30"/>
      <c r="AB7" s="30"/>
      <c r="AC7" s="57"/>
      <c r="AD7" s="18"/>
      <c r="AE7" s="46" t="s">
        <v>14</v>
      </c>
    </row>
    <row r="8" spans="1:31" ht="22.5" customHeight="1">
      <c r="A8" s="13">
        <v>5</v>
      </c>
      <c r="B8" s="43">
        <v>201439700</v>
      </c>
      <c r="C8" s="35">
        <v>8.5</v>
      </c>
      <c r="D8" s="35">
        <v>5.5</v>
      </c>
      <c r="E8" s="35">
        <v>9.5</v>
      </c>
      <c r="F8" s="35">
        <v>6</v>
      </c>
      <c r="G8" s="35">
        <v>9.5</v>
      </c>
      <c r="H8" s="35">
        <v>9</v>
      </c>
      <c r="I8" s="35">
        <v>9</v>
      </c>
      <c r="J8" s="35">
        <v>10</v>
      </c>
      <c r="K8" s="35">
        <v>10</v>
      </c>
      <c r="L8" s="35">
        <v>10</v>
      </c>
      <c r="M8" s="35">
        <v>10</v>
      </c>
      <c r="N8" s="15"/>
      <c r="O8" s="3"/>
      <c r="P8" s="35">
        <v>1</v>
      </c>
      <c r="Q8" s="35">
        <v>0</v>
      </c>
      <c r="R8" s="35">
        <v>7</v>
      </c>
      <c r="S8" s="35">
        <v>5</v>
      </c>
      <c r="T8" s="35">
        <v>0</v>
      </c>
      <c r="U8" s="35">
        <v>5</v>
      </c>
      <c r="V8" s="35">
        <v>2</v>
      </c>
      <c r="W8" s="35">
        <v>10</v>
      </c>
      <c r="X8" s="35">
        <v>10</v>
      </c>
      <c r="Y8" s="13">
        <v>5</v>
      </c>
      <c r="Z8" s="29">
        <f t="shared" ref="Z8:Z21" si="2">AVERAGE(C8:X8)</f>
        <v>6.85</v>
      </c>
      <c r="AA8" s="29">
        <f t="shared" si="0"/>
        <v>13.7</v>
      </c>
      <c r="AB8" s="29">
        <f t="shared" ref="AB8:AB21" si="3">SUM(P8:X8,C8:M8)*20/200</f>
        <v>13.7</v>
      </c>
      <c r="AC8" s="29">
        <f t="shared" si="1"/>
        <v>13.7</v>
      </c>
      <c r="AD8" s="55">
        <f t="shared" ref="AD8:AD21" si="4">ROUND((AC8+AD$2),1)</f>
        <v>14.3</v>
      </c>
    </row>
    <row r="9" spans="1:31" ht="22.5" customHeight="1">
      <c r="A9" s="13">
        <v>6</v>
      </c>
      <c r="B9" s="43">
        <v>201440920</v>
      </c>
      <c r="C9" s="18">
        <v>9</v>
      </c>
      <c r="D9" s="18">
        <v>4.5</v>
      </c>
      <c r="E9" s="18">
        <v>7</v>
      </c>
      <c r="F9" s="18">
        <v>5</v>
      </c>
      <c r="G9" s="18">
        <v>6.5</v>
      </c>
      <c r="H9" s="18">
        <v>8.5</v>
      </c>
      <c r="I9" s="18">
        <v>8</v>
      </c>
      <c r="J9" s="18">
        <v>9.5</v>
      </c>
      <c r="K9" s="18">
        <v>9</v>
      </c>
      <c r="L9" s="18">
        <v>9</v>
      </c>
      <c r="M9" s="18">
        <v>10</v>
      </c>
      <c r="N9" s="15"/>
      <c r="O9" s="19"/>
      <c r="P9" s="18">
        <v>1</v>
      </c>
      <c r="Q9" s="18">
        <v>0</v>
      </c>
      <c r="R9" s="18">
        <v>10</v>
      </c>
      <c r="S9" s="18">
        <v>0</v>
      </c>
      <c r="T9" s="18">
        <v>3</v>
      </c>
      <c r="U9" s="18">
        <v>10</v>
      </c>
      <c r="V9" s="18">
        <v>4</v>
      </c>
      <c r="W9" s="18">
        <v>10</v>
      </c>
      <c r="X9" s="41">
        <v>10</v>
      </c>
      <c r="Y9" s="13">
        <v>6</v>
      </c>
      <c r="Z9" s="30">
        <f t="shared" si="2"/>
        <v>6.7</v>
      </c>
      <c r="AA9" s="30">
        <f t="shared" si="0"/>
        <v>13.4</v>
      </c>
      <c r="AB9" s="30">
        <f t="shared" si="3"/>
        <v>13.4</v>
      </c>
      <c r="AC9" s="57">
        <f t="shared" si="1"/>
        <v>13.4</v>
      </c>
      <c r="AD9" s="18">
        <f t="shared" si="4"/>
        <v>14</v>
      </c>
    </row>
    <row r="10" spans="1:31" ht="22.5" customHeight="1">
      <c r="A10" s="13">
        <v>7</v>
      </c>
      <c r="B10" s="43">
        <v>201442680</v>
      </c>
      <c r="C10" s="35">
        <v>8.5</v>
      </c>
      <c r="D10" s="35">
        <v>4.5</v>
      </c>
      <c r="E10" s="35">
        <v>7</v>
      </c>
      <c r="F10" s="35">
        <v>5</v>
      </c>
      <c r="G10" s="35">
        <v>9</v>
      </c>
      <c r="H10" s="41">
        <v>0</v>
      </c>
      <c r="I10" s="35">
        <v>7</v>
      </c>
      <c r="J10" s="5">
        <v>9</v>
      </c>
      <c r="K10" s="41">
        <v>0</v>
      </c>
      <c r="L10" s="41">
        <v>5</v>
      </c>
      <c r="M10" s="49">
        <v>10</v>
      </c>
      <c r="N10" s="15"/>
      <c r="O10" s="3"/>
      <c r="P10" s="35">
        <v>1</v>
      </c>
      <c r="Q10" s="37">
        <v>0</v>
      </c>
      <c r="R10" s="35">
        <v>3</v>
      </c>
      <c r="S10" s="35">
        <v>0</v>
      </c>
      <c r="T10" s="41">
        <v>0</v>
      </c>
      <c r="U10" s="5">
        <v>0</v>
      </c>
      <c r="V10" s="41">
        <v>0</v>
      </c>
      <c r="W10" s="41">
        <v>0</v>
      </c>
      <c r="X10" s="41">
        <v>5</v>
      </c>
      <c r="Y10" s="13">
        <v>7</v>
      </c>
      <c r="Z10" s="29">
        <f t="shared" si="2"/>
        <v>3.7</v>
      </c>
      <c r="AA10" s="29">
        <f t="shared" si="0"/>
        <v>7.4</v>
      </c>
      <c r="AB10" s="29">
        <f t="shared" si="3"/>
        <v>7.4</v>
      </c>
      <c r="AC10" s="29">
        <f t="shared" si="1"/>
        <v>7.4</v>
      </c>
      <c r="AD10" s="55">
        <f t="shared" si="4"/>
        <v>8</v>
      </c>
      <c r="AE10" s="46"/>
    </row>
    <row r="11" spans="1:31" ht="22.5" customHeight="1">
      <c r="A11" s="13">
        <v>8</v>
      </c>
      <c r="B11" s="43">
        <v>201445620</v>
      </c>
      <c r="C11" s="18">
        <v>8.5</v>
      </c>
      <c r="D11" s="18">
        <v>7</v>
      </c>
      <c r="E11" s="18">
        <v>6</v>
      </c>
      <c r="F11" s="18">
        <v>7</v>
      </c>
      <c r="G11" s="18">
        <v>8.5</v>
      </c>
      <c r="H11" s="18">
        <v>9</v>
      </c>
      <c r="I11" s="18">
        <v>8.5</v>
      </c>
      <c r="J11" s="18">
        <v>10</v>
      </c>
      <c r="K11" s="41">
        <v>9.5</v>
      </c>
      <c r="L11" s="48">
        <v>8.5</v>
      </c>
      <c r="M11" s="18">
        <v>10</v>
      </c>
      <c r="N11" s="15"/>
      <c r="O11" s="19"/>
      <c r="P11" s="18">
        <v>0</v>
      </c>
      <c r="Q11" s="18">
        <v>5</v>
      </c>
      <c r="R11" s="18">
        <v>10</v>
      </c>
      <c r="S11" s="18">
        <v>0</v>
      </c>
      <c r="T11" s="18">
        <v>0</v>
      </c>
      <c r="U11" s="18">
        <v>5</v>
      </c>
      <c r="V11" s="18">
        <v>4</v>
      </c>
      <c r="W11" s="41">
        <v>5</v>
      </c>
      <c r="X11" s="48">
        <v>3.6</v>
      </c>
      <c r="Y11" s="13">
        <v>8</v>
      </c>
      <c r="Z11" s="30">
        <f t="shared" si="2"/>
        <v>6.2549999999999999</v>
      </c>
      <c r="AA11" s="30">
        <f t="shared" si="0"/>
        <v>12.51</v>
      </c>
      <c r="AB11" s="30">
        <f t="shared" si="3"/>
        <v>12.51</v>
      </c>
      <c r="AC11" s="57">
        <f t="shared" si="1"/>
        <v>12.5</v>
      </c>
      <c r="AD11" s="18">
        <f t="shared" si="4"/>
        <v>13.1</v>
      </c>
    </row>
    <row r="12" spans="1:31" ht="22.5" customHeight="1">
      <c r="A12" s="13">
        <v>9</v>
      </c>
      <c r="B12" s="43">
        <v>201446040</v>
      </c>
      <c r="C12" s="35">
        <v>7.5</v>
      </c>
      <c r="D12" s="35">
        <v>4.5</v>
      </c>
      <c r="E12" s="35">
        <v>9</v>
      </c>
      <c r="F12" s="35">
        <v>6.5</v>
      </c>
      <c r="G12" s="35">
        <v>9.5</v>
      </c>
      <c r="H12" s="35">
        <v>8.5</v>
      </c>
      <c r="I12" s="35">
        <v>7.5</v>
      </c>
      <c r="J12" s="35">
        <v>9.5</v>
      </c>
      <c r="K12" s="35">
        <v>10</v>
      </c>
      <c r="L12" s="35">
        <v>10</v>
      </c>
      <c r="M12" s="35">
        <v>10</v>
      </c>
      <c r="N12" s="15"/>
      <c r="O12" s="3"/>
      <c r="P12" s="35">
        <v>1</v>
      </c>
      <c r="Q12" s="35">
        <v>10</v>
      </c>
      <c r="R12" s="35">
        <v>7</v>
      </c>
      <c r="S12" s="35">
        <v>5</v>
      </c>
      <c r="T12" s="35">
        <v>0</v>
      </c>
      <c r="U12" s="5">
        <v>10</v>
      </c>
      <c r="V12" s="35">
        <v>4</v>
      </c>
      <c r="W12" s="35">
        <v>10</v>
      </c>
      <c r="X12" s="35">
        <v>10</v>
      </c>
      <c r="Y12" s="13">
        <v>9</v>
      </c>
      <c r="Z12" s="29">
        <f t="shared" si="2"/>
        <v>7.4749999999999996</v>
      </c>
      <c r="AA12" s="29">
        <f t="shared" si="0"/>
        <v>14.95</v>
      </c>
      <c r="AB12" s="29">
        <f t="shared" si="3"/>
        <v>14.95</v>
      </c>
      <c r="AC12" s="29">
        <f t="shared" si="1"/>
        <v>15</v>
      </c>
      <c r="AD12" s="55">
        <f t="shared" si="4"/>
        <v>15.6</v>
      </c>
    </row>
    <row r="13" spans="1:31" ht="22.5" customHeight="1">
      <c r="A13" s="13">
        <v>10</v>
      </c>
      <c r="B13" s="43">
        <v>201447160</v>
      </c>
      <c r="C13" s="18">
        <v>7</v>
      </c>
      <c r="D13" s="18">
        <v>7.5</v>
      </c>
      <c r="E13" s="18">
        <v>7.5</v>
      </c>
      <c r="F13" s="18">
        <v>6.5</v>
      </c>
      <c r="G13" s="18">
        <v>9</v>
      </c>
      <c r="H13" s="18">
        <v>8</v>
      </c>
      <c r="I13" s="18">
        <v>7.5</v>
      </c>
      <c r="J13" s="18">
        <v>9.5</v>
      </c>
      <c r="K13" s="18">
        <v>10</v>
      </c>
      <c r="L13" s="18">
        <v>10</v>
      </c>
      <c r="M13" s="18">
        <v>10</v>
      </c>
      <c r="N13" s="15"/>
      <c r="O13" s="19"/>
      <c r="P13" s="18">
        <v>0</v>
      </c>
      <c r="Q13" s="18">
        <v>5</v>
      </c>
      <c r="R13" s="18">
        <v>10</v>
      </c>
      <c r="S13" s="18">
        <v>5</v>
      </c>
      <c r="T13" s="18">
        <v>0</v>
      </c>
      <c r="U13" s="18">
        <v>10</v>
      </c>
      <c r="V13" s="18">
        <v>10</v>
      </c>
      <c r="W13" s="18">
        <v>0</v>
      </c>
      <c r="X13" s="18">
        <v>10</v>
      </c>
      <c r="Y13" s="13">
        <v>10</v>
      </c>
      <c r="Z13" s="30">
        <f t="shared" si="2"/>
        <v>7.125</v>
      </c>
      <c r="AA13" s="30">
        <f t="shared" si="0"/>
        <v>14.25</v>
      </c>
      <c r="AB13" s="30">
        <f t="shared" si="3"/>
        <v>14.25</v>
      </c>
      <c r="AC13" s="57">
        <f t="shared" si="1"/>
        <v>14.3</v>
      </c>
      <c r="AD13" s="18">
        <f t="shared" si="4"/>
        <v>14.9</v>
      </c>
    </row>
    <row r="14" spans="1:31" ht="22.5" customHeight="1">
      <c r="A14" s="13">
        <v>11</v>
      </c>
      <c r="B14" s="43">
        <v>201450900</v>
      </c>
      <c r="C14" s="35">
        <v>8</v>
      </c>
      <c r="D14" s="35">
        <v>6.5</v>
      </c>
      <c r="E14" s="35">
        <v>9</v>
      </c>
      <c r="F14" s="35">
        <v>7</v>
      </c>
      <c r="G14" s="35">
        <v>8.5</v>
      </c>
      <c r="H14" s="35">
        <v>8</v>
      </c>
      <c r="I14" s="35">
        <v>9.5</v>
      </c>
      <c r="J14" s="35">
        <v>9.5</v>
      </c>
      <c r="K14" s="41">
        <v>9</v>
      </c>
      <c r="L14" s="35">
        <v>10</v>
      </c>
      <c r="M14" s="35">
        <v>10</v>
      </c>
      <c r="N14" s="15"/>
      <c r="O14" s="3"/>
      <c r="P14" s="35">
        <v>0</v>
      </c>
      <c r="Q14" s="35">
        <v>5</v>
      </c>
      <c r="R14" s="37">
        <v>10</v>
      </c>
      <c r="S14" s="35">
        <v>10</v>
      </c>
      <c r="T14" s="35">
        <v>10</v>
      </c>
      <c r="U14" s="35">
        <v>10</v>
      </c>
      <c r="V14" s="35">
        <v>10</v>
      </c>
      <c r="W14" s="41">
        <v>5</v>
      </c>
      <c r="X14" s="35">
        <v>10</v>
      </c>
      <c r="Y14" s="13">
        <v>11</v>
      </c>
      <c r="Z14" s="29">
        <f t="shared" si="2"/>
        <v>8.25</v>
      </c>
      <c r="AA14" s="29">
        <f t="shared" si="0"/>
        <v>16.5</v>
      </c>
      <c r="AB14" s="29">
        <f t="shared" si="3"/>
        <v>16.5</v>
      </c>
      <c r="AC14" s="29">
        <f t="shared" si="1"/>
        <v>16.5</v>
      </c>
      <c r="AD14" s="55">
        <f t="shared" si="4"/>
        <v>17.100000000000001</v>
      </c>
    </row>
    <row r="15" spans="1:31" ht="22.5" customHeight="1">
      <c r="A15" s="13">
        <v>12</v>
      </c>
      <c r="B15" s="43">
        <v>201456280</v>
      </c>
      <c r="C15" s="18">
        <v>8</v>
      </c>
      <c r="D15" s="18">
        <v>6.5</v>
      </c>
      <c r="E15" s="18">
        <v>8</v>
      </c>
      <c r="F15" s="18">
        <v>6.5</v>
      </c>
      <c r="G15" s="18">
        <v>7</v>
      </c>
      <c r="H15" s="18">
        <v>9</v>
      </c>
      <c r="I15" s="41">
        <v>8.1999999999999993</v>
      </c>
      <c r="J15" s="18">
        <v>9</v>
      </c>
      <c r="K15" s="18">
        <v>9.5</v>
      </c>
      <c r="L15" s="18">
        <v>10</v>
      </c>
      <c r="M15" s="18">
        <v>10</v>
      </c>
      <c r="N15" s="15"/>
      <c r="O15" s="19"/>
      <c r="P15" s="18">
        <v>2.5</v>
      </c>
      <c r="Q15" s="18">
        <v>0</v>
      </c>
      <c r="R15" s="18">
        <v>10</v>
      </c>
      <c r="S15" s="18">
        <v>0</v>
      </c>
      <c r="T15" s="18">
        <v>0</v>
      </c>
      <c r="U15" s="41">
        <v>4.0999999999999996</v>
      </c>
      <c r="V15" s="18">
        <v>0</v>
      </c>
      <c r="W15" s="18">
        <v>10</v>
      </c>
      <c r="X15" s="18">
        <v>10</v>
      </c>
      <c r="Y15" s="13">
        <v>12</v>
      </c>
      <c r="Z15" s="30">
        <f t="shared" si="2"/>
        <v>6.4150000000000009</v>
      </c>
      <c r="AA15" s="30">
        <f t="shared" si="0"/>
        <v>12.830000000000002</v>
      </c>
      <c r="AB15" s="30">
        <f t="shared" si="3"/>
        <v>12.83</v>
      </c>
      <c r="AC15" s="57">
        <f t="shared" si="1"/>
        <v>12.8</v>
      </c>
      <c r="AD15" s="18">
        <f t="shared" si="4"/>
        <v>13.4</v>
      </c>
    </row>
    <row r="16" spans="1:31" ht="22.5" customHeight="1">
      <c r="A16" s="13">
        <v>13</v>
      </c>
      <c r="B16" s="43">
        <v>201464080</v>
      </c>
      <c r="C16" s="35">
        <v>7</v>
      </c>
      <c r="D16" s="35">
        <v>8</v>
      </c>
      <c r="E16" s="35">
        <v>7</v>
      </c>
      <c r="F16" s="35">
        <v>5</v>
      </c>
      <c r="G16" s="36">
        <v>8</v>
      </c>
      <c r="H16" s="35">
        <v>8.5</v>
      </c>
      <c r="I16" s="35">
        <v>9</v>
      </c>
      <c r="J16" s="5">
        <v>9.5</v>
      </c>
      <c r="K16" s="35">
        <v>9</v>
      </c>
      <c r="L16" s="35">
        <v>10</v>
      </c>
      <c r="M16" s="35">
        <v>10</v>
      </c>
      <c r="N16" s="15"/>
      <c r="O16" s="3"/>
      <c r="P16" s="35">
        <v>1.5</v>
      </c>
      <c r="Q16" s="35">
        <v>5</v>
      </c>
      <c r="R16" s="35">
        <v>10</v>
      </c>
      <c r="S16" s="36">
        <v>10</v>
      </c>
      <c r="T16" s="35">
        <v>3</v>
      </c>
      <c r="U16" s="5">
        <v>10</v>
      </c>
      <c r="V16" s="5">
        <v>10</v>
      </c>
      <c r="W16" s="35">
        <v>10</v>
      </c>
      <c r="X16" s="5">
        <v>10</v>
      </c>
      <c r="Y16" s="13">
        <v>13</v>
      </c>
      <c r="Z16" s="29">
        <f t="shared" si="2"/>
        <v>8.0250000000000004</v>
      </c>
      <c r="AA16" s="29">
        <f t="shared" si="0"/>
        <v>16.05</v>
      </c>
      <c r="AB16" s="29">
        <f t="shared" si="3"/>
        <v>16.05</v>
      </c>
      <c r="AC16" s="29">
        <f t="shared" si="1"/>
        <v>16.100000000000001</v>
      </c>
      <c r="AD16" s="55">
        <f t="shared" si="4"/>
        <v>16.7</v>
      </c>
    </row>
    <row r="17" spans="1:31" ht="22.5" customHeight="1">
      <c r="A17" s="17">
        <v>14</v>
      </c>
      <c r="B17" s="43">
        <v>201464180</v>
      </c>
      <c r="C17" s="18">
        <v>8</v>
      </c>
      <c r="D17" s="18">
        <v>6.5</v>
      </c>
      <c r="E17" s="18">
        <v>9</v>
      </c>
      <c r="F17" s="18">
        <v>6</v>
      </c>
      <c r="G17" s="18">
        <v>9.5</v>
      </c>
      <c r="H17" s="18">
        <v>9</v>
      </c>
      <c r="I17" s="18">
        <v>8.5</v>
      </c>
      <c r="J17" s="18">
        <v>9.5</v>
      </c>
      <c r="K17" s="41">
        <v>9.5</v>
      </c>
      <c r="L17" s="18">
        <v>10</v>
      </c>
      <c r="M17" s="18">
        <v>10</v>
      </c>
      <c r="N17" s="15"/>
      <c r="O17" s="19"/>
      <c r="P17" s="18">
        <v>14</v>
      </c>
      <c r="Q17" s="18">
        <v>5</v>
      </c>
      <c r="R17" s="18">
        <v>10</v>
      </c>
      <c r="S17" s="18">
        <v>5</v>
      </c>
      <c r="T17" s="18">
        <v>3</v>
      </c>
      <c r="U17" s="18">
        <v>5</v>
      </c>
      <c r="V17" s="18">
        <v>10</v>
      </c>
      <c r="W17" s="41">
        <v>5</v>
      </c>
      <c r="X17" s="18">
        <v>10</v>
      </c>
      <c r="Y17" s="13">
        <v>14</v>
      </c>
      <c r="Z17" s="59">
        <f t="shared" si="2"/>
        <v>8.125</v>
      </c>
      <c r="AA17" s="30">
        <f t="shared" si="0"/>
        <v>16.25</v>
      </c>
      <c r="AB17" s="30">
        <f t="shared" si="3"/>
        <v>16.25</v>
      </c>
      <c r="AC17" s="57">
        <f t="shared" si="1"/>
        <v>16.3</v>
      </c>
      <c r="AD17" s="18">
        <f t="shared" si="4"/>
        <v>16.899999999999999</v>
      </c>
    </row>
    <row r="18" spans="1:31" ht="22.5" customHeight="1">
      <c r="A18" s="17">
        <v>15</v>
      </c>
      <c r="B18" s="43">
        <v>201465680</v>
      </c>
      <c r="C18" s="35">
        <v>8</v>
      </c>
      <c r="D18" s="35">
        <v>7</v>
      </c>
      <c r="E18" s="35">
        <v>9</v>
      </c>
      <c r="F18" s="35">
        <v>7</v>
      </c>
      <c r="G18" s="35">
        <v>9.5</v>
      </c>
      <c r="H18" s="35">
        <v>9</v>
      </c>
      <c r="I18" s="35">
        <v>7.5</v>
      </c>
      <c r="J18" s="35">
        <v>9.5</v>
      </c>
      <c r="K18" s="35">
        <v>9.5</v>
      </c>
      <c r="L18" s="35">
        <v>10</v>
      </c>
      <c r="M18" s="35">
        <v>10</v>
      </c>
      <c r="N18" s="15"/>
      <c r="O18" s="3"/>
      <c r="P18" s="35">
        <v>1.5</v>
      </c>
      <c r="Q18" s="35">
        <v>0</v>
      </c>
      <c r="R18" s="37">
        <v>0</v>
      </c>
      <c r="S18" s="35">
        <v>5</v>
      </c>
      <c r="T18" s="35">
        <v>0</v>
      </c>
      <c r="U18" s="35">
        <v>5</v>
      </c>
      <c r="V18" s="35">
        <v>0</v>
      </c>
      <c r="W18" s="35">
        <v>5</v>
      </c>
      <c r="X18" s="35">
        <v>10</v>
      </c>
      <c r="Y18" s="13">
        <v>15</v>
      </c>
      <c r="Z18" s="60">
        <f t="shared" si="2"/>
        <v>6.125</v>
      </c>
      <c r="AA18" s="29">
        <f t="shared" si="0"/>
        <v>12.25</v>
      </c>
      <c r="AB18" s="29">
        <f t="shared" si="3"/>
        <v>12.25</v>
      </c>
      <c r="AC18" s="29">
        <f t="shared" si="1"/>
        <v>12.3</v>
      </c>
      <c r="AD18" s="55">
        <f t="shared" si="4"/>
        <v>12.9</v>
      </c>
    </row>
    <row r="19" spans="1:31" ht="22.5" customHeight="1">
      <c r="A19" s="17">
        <v>16</v>
      </c>
      <c r="B19" s="43">
        <v>201467360</v>
      </c>
      <c r="C19" s="18">
        <v>8.5</v>
      </c>
      <c r="D19" s="18">
        <v>5.5</v>
      </c>
      <c r="E19" s="41">
        <v>0</v>
      </c>
      <c r="F19" s="41">
        <v>9</v>
      </c>
      <c r="G19" s="18">
        <v>6.5</v>
      </c>
      <c r="H19" s="18">
        <v>9</v>
      </c>
      <c r="I19" s="18">
        <v>9</v>
      </c>
      <c r="J19" s="18">
        <v>9</v>
      </c>
      <c r="K19" s="18">
        <v>9.5</v>
      </c>
      <c r="L19" s="18">
        <v>8.5</v>
      </c>
      <c r="M19" s="49">
        <v>0</v>
      </c>
      <c r="N19" s="15"/>
      <c r="O19" s="19"/>
      <c r="P19" s="18">
        <v>0</v>
      </c>
      <c r="Q19" s="41">
        <v>0</v>
      </c>
      <c r="R19" s="5">
        <v>7</v>
      </c>
      <c r="S19" s="18">
        <v>5</v>
      </c>
      <c r="T19" s="18">
        <v>0</v>
      </c>
      <c r="U19" s="18">
        <v>5</v>
      </c>
      <c r="V19" s="18">
        <v>0</v>
      </c>
      <c r="W19" s="18">
        <v>5</v>
      </c>
      <c r="X19" s="41">
        <v>0</v>
      </c>
      <c r="Y19" s="13">
        <v>16</v>
      </c>
      <c r="Z19" s="59">
        <f t="shared" si="2"/>
        <v>4.8250000000000002</v>
      </c>
      <c r="AA19" s="30">
        <f t="shared" si="0"/>
        <v>9.65</v>
      </c>
      <c r="AB19" s="30">
        <f t="shared" si="3"/>
        <v>9.65</v>
      </c>
      <c r="AC19" s="57">
        <f t="shared" si="1"/>
        <v>9.6999999999999993</v>
      </c>
      <c r="AD19" s="18">
        <f t="shared" si="4"/>
        <v>10.3</v>
      </c>
    </row>
    <row r="20" spans="1:31" ht="22.5" customHeight="1">
      <c r="A20" s="17">
        <v>17</v>
      </c>
      <c r="B20" s="43">
        <v>201468460</v>
      </c>
      <c r="C20" s="5">
        <v>8.5</v>
      </c>
      <c r="D20" s="5">
        <v>5.5</v>
      </c>
      <c r="E20" s="5">
        <v>8.5</v>
      </c>
      <c r="F20" s="5">
        <v>6</v>
      </c>
      <c r="G20" s="5">
        <v>10</v>
      </c>
      <c r="H20" s="5">
        <v>9</v>
      </c>
      <c r="I20" s="5">
        <v>9.5</v>
      </c>
      <c r="J20" s="5">
        <v>9.5</v>
      </c>
      <c r="K20" s="5">
        <v>9</v>
      </c>
      <c r="L20" s="5">
        <v>10</v>
      </c>
      <c r="M20" s="5">
        <v>10</v>
      </c>
      <c r="N20" s="15"/>
      <c r="O20" s="16"/>
      <c r="P20" s="5">
        <v>1</v>
      </c>
      <c r="Q20" s="5">
        <v>5</v>
      </c>
      <c r="R20" s="5">
        <v>4</v>
      </c>
      <c r="S20" s="5">
        <v>5</v>
      </c>
      <c r="T20" s="5">
        <v>0</v>
      </c>
      <c r="U20" s="5">
        <v>0</v>
      </c>
      <c r="V20" s="5">
        <v>4</v>
      </c>
      <c r="W20" s="5">
        <v>5</v>
      </c>
      <c r="X20" s="5">
        <v>10</v>
      </c>
      <c r="Y20" s="17">
        <v>17</v>
      </c>
      <c r="Z20" s="61">
        <f t="shared" si="2"/>
        <v>6.4749999999999996</v>
      </c>
      <c r="AA20" s="34">
        <f t="shared" si="0"/>
        <v>12.95</v>
      </c>
      <c r="AB20" s="34">
        <f t="shared" si="3"/>
        <v>12.95</v>
      </c>
      <c r="AC20" s="29">
        <f t="shared" si="1"/>
        <v>13</v>
      </c>
      <c r="AD20" s="55">
        <f t="shared" si="4"/>
        <v>13.6</v>
      </c>
    </row>
    <row r="21" spans="1:31" ht="22.5" customHeight="1">
      <c r="A21" s="17">
        <v>18</v>
      </c>
      <c r="B21" s="43">
        <v>201470100</v>
      </c>
      <c r="C21" s="18">
        <v>8</v>
      </c>
      <c r="D21" s="18">
        <v>6</v>
      </c>
      <c r="E21" s="18">
        <v>8.5</v>
      </c>
      <c r="F21" s="18">
        <v>7.5</v>
      </c>
      <c r="G21" s="18">
        <v>9</v>
      </c>
      <c r="H21" s="18">
        <v>9</v>
      </c>
      <c r="I21" s="18">
        <v>9.5</v>
      </c>
      <c r="J21" s="18">
        <v>9</v>
      </c>
      <c r="K21" s="18">
        <v>9.5</v>
      </c>
      <c r="L21" s="18">
        <v>10</v>
      </c>
      <c r="M21" s="18">
        <v>10</v>
      </c>
      <c r="N21" s="14"/>
      <c r="O21" s="19"/>
      <c r="P21" s="18">
        <v>5.5</v>
      </c>
      <c r="Q21" s="18">
        <v>5</v>
      </c>
      <c r="R21" s="18">
        <v>3</v>
      </c>
      <c r="S21" s="18">
        <v>0</v>
      </c>
      <c r="T21" s="18">
        <v>0</v>
      </c>
      <c r="U21" s="18">
        <v>5</v>
      </c>
      <c r="V21" s="18">
        <v>6</v>
      </c>
      <c r="W21" s="18">
        <v>0</v>
      </c>
      <c r="X21" s="18">
        <v>10</v>
      </c>
      <c r="Y21" s="17">
        <v>18</v>
      </c>
      <c r="Z21" s="59">
        <f t="shared" si="2"/>
        <v>6.5250000000000004</v>
      </c>
      <c r="AA21" s="30">
        <f t="shared" si="0"/>
        <v>13.05</v>
      </c>
      <c r="AB21" s="30">
        <f t="shared" si="3"/>
        <v>13.05</v>
      </c>
      <c r="AC21" s="57">
        <f t="shared" si="1"/>
        <v>13.1</v>
      </c>
      <c r="AD21" s="18">
        <f t="shared" si="4"/>
        <v>13.7</v>
      </c>
    </row>
    <row r="22" spans="1:31" ht="22.5" customHeight="1">
      <c r="A22" s="17">
        <v>19</v>
      </c>
      <c r="B22" s="43">
        <v>201480720</v>
      </c>
      <c r="C22" s="41"/>
      <c r="D22" s="41"/>
      <c r="E22" s="41"/>
      <c r="F22" s="41"/>
      <c r="G22" s="41"/>
      <c r="H22" s="41"/>
      <c r="I22" s="41"/>
      <c r="J22" s="41"/>
      <c r="K22" s="41"/>
      <c r="L22" s="41"/>
      <c r="M22" s="41"/>
      <c r="N22" s="14"/>
      <c r="O22" s="50"/>
      <c r="P22" s="41"/>
      <c r="Q22" s="41"/>
      <c r="R22" s="41"/>
      <c r="S22" s="41"/>
      <c r="T22" s="41"/>
      <c r="U22" s="41"/>
      <c r="V22" s="41"/>
      <c r="W22" s="41"/>
      <c r="X22" s="41"/>
      <c r="Y22" s="17">
        <v>19</v>
      </c>
      <c r="Z22" s="61"/>
      <c r="AA22" s="34"/>
      <c r="AB22" s="34"/>
      <c r="AC22" s="29"/>
      <c r="AD22" s="34"/>
      <c r="AE22" s="46" t="s">
        <v>14</v>
      </c>
    </row>
    <row r="23" spans="1:31" ht="22.5" customHeight="1">
      <c r="B23" s="22" t="s">
        <v>9</v>
      </c>
      <c r="C23" s="35">
        <f>AVERAGE(C4:C19)</f>
        <v>8.0666666666666664</v>
      </c>
      <c r="D23" s="35">
        <f t="shared" ref="D23:M23" si="5">AVERAGE(D4:D19)</f>
        <v>6.2</v>
      </c>
      <c r="E23" s="35">
        <f t="shared" si="5"/>
        <v>7.0666666666666664</v>
      </c>
      <c r="F23" s="35">
        <f t="shared" si="5"/>
        <v>6.4666666666666668</v>
      </c>
      <c r="G23" s="35">
        <f t="shared" si="5"/>
        <v>8.4666666666666668</v>
      </c>
      <c r="H23" s="35">
        <f t="shared" si="5"/>
        <v>8.1999999999999993</v>
      </c>
      <c r="I23" s="35">
        <f t="shared" si="5"/>
        <v>8.413333333333334</v>
      </c>
      <c r="J23" s="35">
        <f t="shared" si="5"/>
        <v>9.4333333333333336</v>
      </c>
      <c r="K23" s="35">
        <f t="shared" si="5"/>
        <v>8.8666666666666671</v>
      </c>
      <c r="L23" s="35">
        <f t="shared" si="5"/>
        <v>9.4</v>
      </c>
      <c r="M23" s="35">
        <f t="shared" si="5"/>
        <v>9.3333333333333339</v>
      </c>
      <c r="N23" s="23"/>
      <c r="O23" s="35"/>
      <c r="P23" s="35">
        <f>AVERAGE(P4:P19)</f>
        <v>1.8</v>
      </c>
      <c r="Q23" s="35">
        <f t="shared" ref="Q23:X23" si="6">AVERAGE(Q4:Q19)</f>
        <v>2.6666666666666665</v>
      </c>
      <c r="R23" s="35">
        <f t="shared" si="6"/>
        <v>8.2666666666666675</v>
      </c>
      <c r="S23" s="35">
        <f t="shared" si="6"/>
        <v>3.6666666666666665</v>
      </c>
      <c r="T23" s="35">
        <f t="shared" si="6"/>
        <v>1.6666666666666667</v>
      </c>
      <c r="U23" s="35">
        <f t="shared" si="6"/>
        <v>6.6066666666666665</v>
      </c>
      <c r="V23" s="35">
        <f t="shared" si="6"/>
        <v>4.8</v>
      </c>
      <c r="W23" s="35">
        <f t="shared" si="6"/>
        <v>6.333333333333333</v>
      </c>
      <c r="X23" s="35">
        <f t="shared" si="6"/>
        <v>8.5733333333333324</v>
      </c>
      <c r="Y23" s="9"/>
      <c r="Z23" s="26">
        <f>AVERAGE(Z4:Z22)</f>
        <v>6.6894117647058842</v>
      </c>
      <c r="AA23" s="24">
        <f>AVERAGE(AA4:AA22)</f>
        <v>13.378823529411768</v>
      </c>
      <c r="AB23" s="24">
        <f>AVERAGE(AB4:AB22)</f>
        <v>13.378823529411768</v>
      </c>
      <c r="AC23" s="24">
        <f t="shared" ref="AC23:AD23" si="7">AVERAGE(AC4:AC22)</f>
        <v>13.4</v>
      </c>
      <c r="AD23" s="24">
        <f t="shared" si="7"/>
        <v>14</v>
      </c>
    </row>
    <row r="24" spans="1:31" ht="22.5" customHeight="1">
      <c r="B24" s="17" t="s">
        <v>10</v>
      </c>
      <c r="C24" s="35">
        <f>STDEV(C4:C19)</f>
        <v>0.67788185513687094</v>
      </c>
      <c r="D24" s="35">
        <f t="shared" ref="D24:M24" si="8">STDEV(D4:D19)</f>
        <v>1.221825332384765</v>
      </c>
      <c r="E24" s="35">
        <f t="shared" si="8"/>
        <v>3.0581662728473331</v>
      </c>
      <c r="F24" s="35">
        <f t="shared" si="8"/>
        <v>1.025856204534024</v>
      </c>
      <c r="G24" s="35">
        <f t="shared" si="8"/>
        <v>1.1412190641506799</v>
      </c>
      <c r="H24" s="35">
        <f t="shared" si="8"/>
        <v>2.3130067012440754</v>
      </c>
      <c r="I24" s="35">
        <f t="shared" si="8"/>
        <v>0.77815410396900464</v>
      </c>
      <c r="J24" s="35">
        <f t="shared" si="8"/>
        <v>0.3716116764786091</v>
      </c>
      <c r="K24" s="35">
        <f t="shared" si="8"/>
        <v>2.481838796038899</v>
      </c>
      <c r="L24" s="35">
        <f t="shared" si="8"/>
        <v>1.3389761547007237</v>
      </c>
      <c r="M24" s="35">
        <f t="shared" si="8"/>
        <v>2.5819888974716103</v>
      </c>
      <c r="N24" s="23"/>
      <c r="O24" s="35"/>
      <c r="P24" s="35">
        <f>STDEV(P4:P19)</f>
        <v>3.4785054261852171</v>
      </c>
      <c r="Q24" s="35">
        <f t="shared" ref="Q24:X24" si="9">STDEV(Q4:Q19)</f>
        <v>3.1997023671109219</v>
      </c>
      <c r="R24" s="35">
        <f t="shared" si="9"/>
        <v>3.0581662728473344</v>
      </c>
      <c r="S24" s="35">
        <f t="shared" si="9"/>
        <v>3.5186577527449843</v>
      </c>
      <c r="T24" s="35">
        <f t="shared" si="9"/>
        <v>2.7167908239230312</v>
      </c>
      <c r="U24" s="35">
        <f t="shared" si="9"/>
        <v>3.1292323720195725</v>
      </c>
      <c r="V24" s="35">
        <f t="shared" si="9"/>
        <v>4.126568965687043</v>
      </c>
      <c r="W24" s="35">
        <f t="shared" si="9"/>
        <v>3.5186577527449843</v>
      </c>
      <c r="X24" s="35">
        <f t="shared" si="9"/>
        <v>3.1102288998599152</v>
      </c>
      <c r="Y24" s="9"/>
      <c r="Z24" s="26">
        <f>STDEV(Z4:Z22)</f>
        <v>1.1415407383676301</v>
      </c>
      <c r="AA24" s="24">
        <f>STDEV(AA4:AA22)</f>
        <v>2.2830814767352603</v>
      </c>
      <c r="AB24" s="24">
        <f>STDEV(AB4:AB22)</f>
        <v>2.2830814767352603</v>
      </c>
      <c r="AC24" s="24">
        <f t="shared" ref="AC24:AD24" si="10">STDEV(AC4:AC22)</f>
        <v>2.2871926022965337</v>
      </c>
      <c r="AD24" s="24">
        <f t="shared" si="10"/>
        <v>2.2871926022965337</v>
      </c>
    </row>
    <row r="25" spans="1:31">
      <c r="AB25" s="4"/>
    </row>
    <row r="26" spans="1:31">
      <c r="AB26" s="4"/>
    </row>
    <row r="27" spans="1:31">
      <c r="AB27" s="4"/>
    </row>
    <row r="29" spans="1:31">
      <c r="B29" s="67" t="s">
        <v>29</v>
      </c>
      <c r="C29" s="67"/>
      <c r="D29" s="67"/>
      <c r="E29" s="67"/>
      <c r="F29" s="67"/>
      <c r="G29" s="67"/>
      <c r="H29" s="67"/>
      <c r="I29" s="67"/>
      <c r="J29" s="67"/>
      <c r="K29" s="67"/>
      <c r="L29" s="67"/>
      <c r="M29" s="67"/>
      <c r="N29" s="67"/>
      <c r="O29" s="67"/>
      <c r="P29" s="67"/>
      <c r="Q29" s="67"/>
      <c r="R29" s="67"/>
      <c r="S29" s="67"/>
      <c r="T29" s="67"/>
      <c r="U29" s="67"/>
      <c r="V29" s="67"/>
      <c r="W29" s="67"/>
      <c r="X29" s="67"/>
      <c r="Y29" s="67"/>
      <c r="Z29" s="68"/>
      <c r="AA29" s="68"/>
      <c r="AB29" s="68"/>
      <c r="AC29" s="56"/>
      <c r="AD29" s="56"/>
    </row>
    <row r="30" spans="1:31">
      <c r="B30" s="67"/>
      <c r="C30" s="67"/>
      <c r="D30" s="67"/>
      <c r="E30" s="67"/>
      <c r="F30" s="67"/>
      <c r="G30" s="67"/>
      <c r="H30" s="67"/>
      <c r="I30" s="67"/>
      <c r="J30" s="67"/>
      <c r="K30" s="67"/>
      <c r="L30" s="67"/>
      <c r="M30" s="67"/>
      <c r="N30" s="67"/>
      <c r="O30" s="67"/>
      <c r="P30" s="67"/>
      <c r="Q30" s="67"/>
      <c r="R30" s="67"/>
      <c r="S30" s="67"/>
      <c r="T30" s="67"/>
      <c r="U30" s="67"/>
      <c r="V30" s="67"/>
      <c r="W30" s="67"/>
      <c r="X30" s="67"/>
      <c r="Y30" s="67"/>
      <c r="Z30" s="68"/>
      <c r="AA30" s="68"/>
      <c r="AB30" s="68"/>
      <c r="AC30" s="56"/>
      <c r="AD30" s="56"/>
    </row>
    <row r="31" spans="1:31">
      <c r="B31" s="67"/>
      <c r="C31" s="67"/>
      <c r="D31" s="67"/>
      <c r="E31" s="67"/>
      <c r="F31" s="67"/>
      <c r="G31" s="67"/>
      <c r="H31" s="67"/>
      <c r="I31" s="67"/>
      <c r="J31" s="67"/>
      <c r="K31" s="67"/>
      <c r="L31" s="67"/>
      <c r="M31" s="67"/>
      <c r="N31" s="67"/>
      <c r="O31" s="67"/>
      <c r="P31" s="67"/>
      <c r="Q31" s="67"/>
      <c r="R31" s="67"/>
      <c r="S31" s="67"/>
      <c r="T31" s="67"/>
      <c r="U31" s="67"/>
      <c r="V31" s="67"/>
      <c r="W31" s="67"/>
      <c r="X31" s="67"/>
      <c r="Y31" s="67"/>
      <c r="Z31" s="68"/>
      <c r="AA31" s="68"/>
      <c r="AB31" s="68"/>
      <c r="AC31" s="56"/>
      <c r="AD31" s="56"/>
    </row>
    <row r="32" spans="1:31">
      <c r="B32" s="67"/>
      <c r="C32" s="67"/>
      <c r="D32" s="67"/>
      <c r="E32" s="67"/>
      <c r="F32" s="67"/>
      <c r="G32" s="67"/>
      <c r="H32" s="67"/>
      <c r="I32" s="67"/>
      <c r="J32" s="67"/>
      <c r="K32" s="67"/>
      <c r="L32" s="67"/>
      <c r="M32" s="67"/>
      <c r="N32" s="67"/>
      <c r="O32" s="67"/>
      <c r="P32" s="67"/>
      <c r="Q32" s="67"/>
      <c r="R32" s="67"/>
      <c r="S32" s="67"/>
      <c r="T32" s="67"/>
      <c r="U32" s="67"/>
      <c r="V32" s="67"/>
      <c r="W32" s="67"/>
      <c r="X32" s="67"/>
      <c r="Y32" s="67"/>
      <c r="Z32" s="68"/>
      <c r="AA32" s="68"/>
      <c r="AB32" s="68"/>
      <c r="AC32" s="56"/>
      <c r="AD32" s="56"/>
    </row>
    <row r="33" spans="2:30">
      <c r="B33" s="67"/>
      <c r="C33" s="67"/>
      <c r="D33" s="67"/>
      <c r="E33" s="67"/>
      <c r="F33" s="67"/>
      <c r="G33" s="67"/>
      <c r="H33" s="67"/>
      <c r="I33" s="67"/>
      <c r="J33" s="67"/>
      <c r="K33" s="67"/>
      <c r="L33" s="67"/>
      <c r="M33" s="67"/>
      <c r="N33" s="67"/>
      <c r="O33" s="67"/>
      <c r="P33" s="67"/>
      <c r="Q33" s="67"/>
      <c r="R33" s="67"/>
      <c r="S33" s="67"/>
      <c r="T33" s="67"/>
      <c r="U33" s="67"/>
      <c r="V33" s="67"/>
      <c r="W33" s="67"/>
      <c r="X33" s="67"/>
      <c r="Y33" s="67"/>
      <c r="Z33" s="68"/>
      <c r="AA33" s="68"/>
      <c r="AB33" s="68"/>
      <c r="AC33" s="56"/>
      <c r="AD33" s="56"/>
    </row>
    <row r="34" spans="2:30">
      <c r="B34" s="67"/>
      <c r="C34" s="67"/>
      <c r="D34" s="67"/>
      <c r="E34" s="67"/>
      <c r="F34" s="67"/>
      <c r="G34" s="67"/>
      <c r="H34" s="67"/>
      <c r="I34" s="67"/>
      <c r="J34" s="67"/>
      <c r="K34" s="67"/>
      <c r="L34" s="67"/>
      <c r="M34" s="67"/>
      <c r="N34" s="67"/>
      <c r="O34" s="67"/>
      <c r="P34" s="67"/>
      <c r="Q34" s="67"/>
      <c r="R34" s="67"/>
      <c r="S34" s="67"/>
      <c r="T34" s="67"/>
      <c r="U34" s="67"/>
      <c r="V34" s="67"/>
      <c r="W34" s="67"/>
      <c r="X34" s="67"/>
      <c r="Y34" s="67"/>
      <c r="Z34" s="68"/>
      <c r="AA34" s="68"/>
      <c r="AB34" s="68"/>
      <c r="AC34" s="56"/>
      <c r="AD34" s="56"/>
    </row>
    <row r="35" spans="2:30">
      <c r="B35" s="67"/>
      <c r="C35" s="67"/>
      <c r="D35" s="67"/>
      <c r="E35" s="67"/>
      <c r="F35" s="67"/>
      <c r="G35" s="67"/>
      <c r="H35" s="67"/>
      <c r="I35" s="67"/>
      <c r="J35" s="67"/>
      <c r="K35" s="67"/>
      <c r="L35" s="67"/>
      <c r="M35" s="67"/>
      <c r="N35" s="67"/>
      <c r="O35" s="67"/>
      <c r="P35" s="67"/>
      <c r="Q35" s="67"/>
      <c r="R35" s="67"/>
      <c r="S35" s="67"/>
      <c r="T35" s="67"/>
      <c r="U35" s="67"/>
      <c r="V35" s="67"/>
      <c r="W35" s="67"/>
      <c r="X35" s="67"/>
      <c r="Y35" s="67"/>
      <c r="Z35" s="68"/>
      <c r="AA35" s="68"/>
      <c r="AB35" s="68"/>
      <c r="AC35" s="56"/>
      <c r="AD35" s="56"/>
    </row>
    <row r="36" spans="2:30">
      <c r="B36" s="67"/>
      <c r="C36" s="67"/>
      <c r="D36" s="67"/>
      <c r="E36" s="67"/>
      <c r="F36" s="67"/>
      <c r="G36" s="67"/>
      <c r="H36" s="67"/>
      <c r="I36" s="67"/>
      <c r="J36" s="67"/>
      <c r="K36" s="67"/>
      <c r="L36" s="67"/>
      <c r="M36" s="67"/>
      <c r="N36" s="67"/>
      <c r="O36" s="67"/>
      <c r="P36" s="67"/>
      <c r="Q36" s="67"/>
      <c r="R36" s="67"/>
      <c r="S36" s="67"/>
      <c r="T36" s="67"/>
      <c r="U36" s="67"/>
      <c r="V36" s="67"/>
      <c r="W36" s="67"/>
      <c r="X36" s="67"/>
      <c r="Y36" s="67"/>
      <c r="Z36" s="68"/>
      <c r="AA36" s="68"/>
      <c r="AB36" s="68"/>
      <c r="AC36" s="56"/>
      <c r="AD36" s="56"/>
    </row>
    <row r="37" spans="2:30">
      <c r="B37" s="67"/>
      <c r="C37" s="67"/>
      <c r="D37" s="67"/>
      <c r="E37" s="67"/>
      <c r="F37" s="67"/>
      <c r="G37" s="67"/>
      <c r="H37" s="67"/>
      <c r="I37" s="67"/>
      <c r="J37" s="67"/>
      <c r="K37" s="67"/>
      <c r="L37" s="67"/>
      <c r="M37" s="67"/>
      <c r="N37" s="67"/>
      <c r="O37" s="67"/>
      <c r="P37" s="67"/>
      <c r="Q37" s="67"/>
      <c r="R37" s="67"/>
      <c r="S37" s="67"/>
      <c r="T37" s="67"/>
      <c r="U37" s="67"/>
      <c r="V37" s="67"/>
      <c r="W37" s="67"/>
      <c r="X37" s="67"/>
      <c r="Y37" s="67"/>
      <c r="Z37" s="68"/>
      <c r="AA37" s="68"/>
      <c r="AB37" s="68"/>
      <c r="AC37" s="56"/>
      <c r="AD37" s="56"/>
    </row>
  </sheetData>
  <mergeCells count="3">
    <mergeCell ref="C1:M1"/>
    <mergeCell ref="O1:X1"/>
    <mergeCell ref="B29:AB37"/>
  </mergeCells>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AE30"/>
  <sheetViews>
    <sheetView zoomScale="85" zoomScaleNormal="85" workbookViewId="0">
      <selection activeCell="AC26" sqref="AC26"/>
    </sheetView>
  </sheetViews>
  <sheetFormatPr defaultRowHeight="15"/>
  <cols>
    <col min="1" max="1" width="3.7109375" style="4" customWidth="1"/>
    <col min="2" max="2" width="11.85546875" style="4" customWidth="1"/>
    <col min="3" max="13" width="4.28515625" style="4" customWidth="1"/>
    <col min="14" max="14" width="1.140625" style="4" customWidth="1"/>
    <col min="15" max="15" width="2.5703125" style="4" customWidth="1"/>
    <col min="16" max="24" width="4.28515625" style="4" customWidth="1"/>
    <col min="25" max="25" width="3.42578125" style="4" customWidth="1"/>
    <col min="26" max="28" width="5.5703125" style="32" customWidth="1"/>
    <col min="29" max="29" width="9" style="33" customWidth="1"/>
    <col min="30" max="30" width="9.7109375" style="33" customWidth="1"/>
    <col min="31" max="31" width="9.140625" style="4"/>
    <col min="32" max="16384" width="9.140625" style="2"/>
  </cols>
  <sheetData>
    <row r="1" spans="1:30" ht="22.5" customHeight="1">
      <c r="A1" s="9"/>
      <c r="B1" s="9"/>
      <c r="C1" s="66" t="s">
        <v>16</v>
      </c>
      <c r="D1" s="66"/>
      <c r="E1" s="66"/>
      <c r="F1" s="66"/>
      <c r="G1" s="66"/>
      <c r="H1" s="66"/>
      <c r="I1" s="66"/>
      <c r="J1" s="66"/>
      <c r="K1" s="66"/>
      <c r="L1" s="66"/>
      <c r="M1" s="66"/>
      <c r="N1" s="14"/>
      <c r="O1" s="66" t="s">
        <v>17</v>
      </c>
      <c r="P1" s="66"/>
      <c r="Q1" s="66"/>
      <c r="R1" s="66"/>
      <c r="S1" s="66"/>
      <c r="T1" s="66"/>
      <c r="U1" s="66"/>
      <c r="V1" s="66"/>
      <c r="W1" s="66"/>
      <c r="X1" s="66"/>
      <c r="Y1" s="9"/>
      <c r="Z1" s="51"/>
      <c r="AA1" s="51"/>
      <c r="AB1" s="51"/>
      <c r="AC1" s="52"/>
      <c r="AD1" s="52"/>
    </row>
    <row r="2" spans="1:30" ht="22.5" customHeight="1">
      <c r="A2" s="9"/>
      <c r="B2" s="42" t="s">
        <v>23</v>
      </c>
      <c r="C2" s="17" t="s">
        <v>1</v>
      </c>
      <c r="D2" s="17" t="s">
        <v>2</v>
      </c>
      <c r="E2" s="17" t="s">
        <v>3</v>
      </c>
      <c r="F2" s="17" t="s">
        <v>4</v>
      </c>
      <c r="G2" s="17" t="s">
        <v>5</v>
      </c>
      <c r="H2" s="17" t="s">
        <v>6</v>
      </c>
      <c r="I2" s="17" t="s">
        <v>11</v>
      </c>
      <c r="J2" s="17" t="s">
        <v>8</v>
      </c>
      <c r="K2" s="17" t="s">
        <v>7</v>
      </c>
      <c r="L2" s="17" t="s">
        <v>13</v>
      </c>
      <c r="M2" s="17" t="s">
        <v>12</v>
      </c>
      <c r="N2" s="14"/>
      <c r="O2" s="17"/>
      <c r="P2" s="17" t="s">
        <v>2</v>
      </c>
      <c r="Q2" s="17" t="s">
        <v>3</v>
      </c>
      <c r="R2" s="17" t="s">
        <v>4</v>
      </c>
      <c r="S2" s="17" t="s">
        <v>5</v>
      </c>
      <c r="T2" s="17" t="s">
        <v>6</v>
      </c>
      <c r="U2" s="17" t="s">
        <v>11</v>
      </c>
      <c r="V2" s="17" t="s">
        <v>8</v>
      </c>
      <c r="W2" s="17" t="s">
        <v>7</v>
      </c>
      <c r="X2" s="17" t="s">
        <v>13</v>
      </c>
      <c r="Y2" s="9"/>
      <c r="Z2" s="51"/>
      <c r="AA2" s="52"/>
      <c r="AC2" s="64" t="s">
        <v>27</v>
      </c>
      <c r="AD2" s="64">
        <f>14-AC19</f>
        <v>-1.9933333333333341</v>
      </c>
    </row>
    <row r="3" spans="1:30" ht="22.5" customHeight="1">
      <c r="A3" s="6"/>
      <c r="B3" s="11" t="s">
        <v>15</v>
      </c>
      <c r="C3" s="12">
        <v>2</v>
      </c>
      <c r="D3" s="12">
        <v>3</v>
      </c>
      <c r="E3" s="12">
        <v>4</v>
      </c>
      <c r="F3" s="12">
        <v>5</v>
      </c>
      <c r="G3" s="12">
        <v>6</v>
      </c>
      <c r="H3" s="12">
        <v>7</v>
      </c>
      <c r="I3" s="12">
        <v>8</v>
      </c>
      <c r="J3" s="12">
        <v>9</v>
      </c>
      <c r="K3" s="12">
        <v>10</v>
      </c>
      <c r="L3" s="12">
        <v>11</v>
      </c>
      <c r="M3" s="12">
        <v>12</v>
      </c>
      <c r="N3" s="14"/>
      <c r="O3" s="12">
        <v>2</v>
      </c>
      <c r="P3" s="12">
        <v>3</v>
      </c>
      <c r="Q3" s="12">
        <v>4</v>
      </c>
      <c r="R3" s="12">
        <v>5</v>
      </c>
      <c r="S3" s="12">
        <v>6</v>
      </c>
      <c r="T3" s="12">
        <v>7</v>
      </c>
      <c r="U3" s="12">
        <v>8</v>
      </c>
      <c r="V3" s="12">
        <v>9</v>
      </c>
      <c r="W3" s="12">
        <v>10</v>
      </c>
      <c r="X3" s="12">
        <v>11</v>
      </c>
      <c r="Y3" s="6"/>
      <c r="Z3" s="62" t="s">
        <v>18</v>
      </c>
      <c r="AA3" s="28" t="s">
        <v>19</v>
      </c>
      <c r="AB3" s="28" t="s">
        <v>19</v>
      </c>
      <c r="AC3" s="31" t="s">
        <v>25</v>
      </c>
      <c r="AD3" s="31" t="s">
        <v>26</v>
      </c>
    </row>
    <row r="4" spans="1:30" ht="22.5" customHeight="1">
      <c r="A4" s="13">
        <v>1</v>
      </c>
      <c r="B4" s="43">
        <v>201415340</v>
      </c>
      <c r="C4" s="35">
        <v>8</v>
      </c>
      <c r="D4" s="35">
        <v>9</v>
      </c>
      <c r="E4" s="35">
        <v>9</v>
      </c>
      <c r="F4" s="35">
        <v>7</v>
      </c>
      <c r="G4" s="35">
        <v>10</v>
      </c>
      <c r="H4" s="35">
        <v>9.5</v>
      </c>
      <c r="I4" s="36">
        <v>9.5</v>
      </c>
      <c r="J4" s="35">
        <v>10</v>
      </c>
      <c r="K4" s="35">
        <v>9.5</v>
      </c>
      <c r="L4" s="35">
        <v>10</v>
      </c>
      <c r="M4" s="35">
        <v>10</v>
      </c>
      <c r="N4" s="15"/>
      <c r="O4" s="3"/>
      <c r="P4" s="35">
        <v>5</v>
      </c>
      <c r="Q4" s="35">
        <v>5</v>
      </c>
      <c r="R4" s="35">
        <v>10</v>
      </c>
      <c r="S4" s="35">
        <v>5</v>
      </c>
      <c r="T4" s="35">
        <v>3</v>
      </c>
      <c r="U4" s="36">
        <v>5</v>
      </c>
      <c r="V4" s="35">
        <v>10</v>
      </c>
      <c r="W4" s="35">
        <v>10</v>
      </c>
      <c r="X4" s="35">
        <v>10</v>
      </c>
      <c r="Y4" s="13">
        <v>1</v>
      </c>
      <c r="Z4" s="29">
        <f t="shared" ref="Z4:Z18" si="0">AVERAGE(C4:X4)</f>
        <v>8.2249999999999996</v>
      </c>
      <c r="AA4" s="29">
        <f>Z4*2</f>
        <v>16.45</v>
      </c>
      <c r="AB4" s="29">
        <f t="shared" ref="AB4:AB18" si="1">SUM(P4:X4,C4:M4)*20/200</f>
        <v>16.45</v>
      </c>
      <c r="AC4" s="29">
        <f>ROUND(AA4,1)</f>
        <v>16.5</v>
      </c>
      <c r="AD4" s="55">
        <f t="shared" ref="AD4:AD18" si="2">ROUND((AC4+AD$2),1)</f>
        <v>14.5</v>
      </c>
    </row>
    <row r="5" spans="1:30" ht="22.5" customHeight="1">
      <c r="A5" s="13">
        <v>2</v>
      </c>
      <c r="B5" s="43">
        <v>201419720</v>
      </c>
      <c r="C5" s="18">
        <v>9</v>
      </c>
      <c r="D5" s="18">
        <v>9</v>
      </c>
      <c r="E5" s="18">
        <v>9.5</v>
      </c>
      <c r="F5" s="18">
        <v>8.5</v>
      </c>
      <c r="G5" s="18">
        <v>10</v>
      </c>
      <c r="H5" s="18">
        <v>9.5</v>
      </c>
      <c r="I5" s="18">
        <v>9.5</v>
      </c>
      <c r="J5" s="18">
        <v>10</v>
      </c>
      <c r="K5" s="18">
        <v>9</v>
      </c>
      <c r="L5" s="18">
        <v>10</v>
      </c>
      <c r="M5" s="18">
        <v>10</v>
      </c>
      <c r="N5" s="15"/>
      <c r="O5" s="19"/>
      <c r="P5" s="18">
        <v>10</v>
      </c>
      <c r="Q5" s="18">
        <v>10</v>
      </c>
      <c r="R5" s="18">
        <v>10</v>
      </c>
      <c r="S5" s="18">
        <v>10</v>
      </c>
      <c r="T5" s="18">
        <v>10</v>
      </c>
      <c r="U5" s="18">
        <v>10</v>
      </c>
      <c r="V5" s="18">
        <v>10</v>
      </c>
      <c r="W5" s="18">
        <v>10</v>
      </c>
      <c r="X5" s="18">
        <v>10</v>
      </c>
      <c r="Y5" s="13">
        <v>2</v>
      </c>
      <c r="Z5" s="30">
        <f t="shared" si="0"/>
        <v>9.6999999999999993</v>
      </c>
      <c r="AA5" s="30">
        <f t="shared" ref="AA5:AA18" si="3">Z5*2</f>
        <v>19.399999999999999</v>
      </c>
      <c r="AB5" s="30">
        <f t="shared" si="1"/>
        <v>19.399999999999999</v>
      </c>
      <c r="AC5" s="30">
        <f t="shared" ref="AC5:AC18" si="4">ROUND(AA5,1)</f>
        <v>19.399999999999999</v>
      </c>
      <c r="AD5" s="30">
        <f t="shared" si="2"/>
        <v>17.399999999999999</v>
      </c>
    </row>
    <row r="6" spans="1:30" ht="22.5" customHeight="1">
      <c r="A6" s="13">
        <v>3</v>
      </c>
      <c r="B6" s="43">
        <v>201420140</v>
      </c>
      <c r="C6" s="35">
        <v>8.5</v>
      </c>
      <c r="D6" s="35">
        <v>7.5</v>
      </c>
      <c r="E6" s="35">
        <v>9</v>
      </c>
      <c r="F6" s="35">
        <v>7.5</v>
      </c>
      <c r="G6" s="35">
        <v>9</v>
      </c>
      <c r="H6" s="35">
        <v>9.5</v>
      </c>
      <c r="I6" s="35">
        <v>9.5</v>
      </c>
      <c r="J6" s="35">
        <v>10</v>
      </c>
      <c r="K6" s="35">
        <v>10</v>
      </c>
      <c r="L6" s="35">
        <v>9</v>
      </c>
      <c r="M6" s="35">
        <v>10</v>
      </c>
      <c r="N6" s="15"/>
      <c r="O6" s="3"/>
      <c r="P6" s="35">
        <v>5</v>
      </c>
      <c r="Q6" s="35">
        <v>0</v>
      </c>
      <c r="R6" s="35">
        <v>10</v>
      </c>
      <c r="S6" s="35">
        <v>5</v>
      </c>
      <c r="T6" s="35">
        <v>10</v>
      </c>
      <c r="U6" s="35">
        <v>10</v>
      </c>
      <c r="V6" s="35">
        <v>9</v>
      </c>
      <c r="W6" s="5">
        <v>10</v>
      </c>
      <c r="X6" s="35">
        <v>10</v>
      </c>
      <c r="Y6" s="13">
        <v>3</v>
      </c>
      <c r="Z6" s="29">
        <f t="shared" si="0"/>
        <v>8.4250000000000007</v>
      </c>
      <c r="AA6" s="29">
        <f t="shared" si="3"/>
        <v>16.850000000000001</v>
      </c>
      <c r="AB6" s="29">
        <f t="shared" si="1"/>
        <v>16.850000000000001</v>
      </c>
      <c r="AC6" s="29">
        <f t="shared" si="4"/>
        <v>16.899999999999999</v>
      </c>
      <c r="AD6" s="55">
        <f t="shared" si="2"/>
        <v>14.9</v>
      </c>
    </row>
    <row r="7" spans="1:30" ht="22.5" customHeight="1">
      <c r="A7" s="13">
        <v>4</v>
      </c>
      <c r="B7" s="43">
        <v>201421340</v>
      </c>
      <c r="C7" s="18">
        <v>8.5</v>
      </c>
      <c r="D7" s="18">
        <v>7.5</v>
      </c>
      <c r="E7" s="18">
        <v>9</v>
      </c>
      <c r="F7" s="18">
        <v>7</v>
      </c>
      <c r="G7" s="18">
        <v>9.5</v>
      </c>
      <c r="H7" s="18">
        <v>9</v>
      </c>
      <c r="I7" s="18">
        <v>9.5</v>
      </c>
      <c r="J7" s="18">
        <v>10</v>
      </c>
      <c r="K7" s="18">
        <v>9.5</v>
      </c>
      <c r="L7" s="18">
        <v>9</v>
      </c>
      <c r="M7" s="18">
        <v>10</v>
      </c>
      <c r="N7" s="15"/>
      <c r="O7" s="19"/>
      <c r="P7" s="18">
        <v>10</v>
      </c>
      <c r="Q7" s="18">
        <v>0</v>
      </c>
      <c r="R7" s="18">
        <v>10</v>
      </c>
      <c r="S7" s="18">
        <v>0</v>
      </c>
      <c r="T7" s="18">
        <v>10</v>
      </c>
      <c r="U7" s="18">
        <v>10</v>
      </c>
      <c r="V7" s="18">
        <v>9</v>
      </c>
      <c r="W7" s="18">
        <v>10</v>
      </c>
      <c r="X7" s="18">
        <v>10</v>
      </c>
      <c r="Y7" s="13">
        <v>4</v>
      </c>
      <c r="Z7" s="30">
        <f t="shared" si="0"/>
        <v>8.375</v>
      </c>
      <c r="AA7" s="30">
        <f t="shared" si="3"/>
        <v>16.75</v>
      </c>
      <c r="AB7" s="30">
        <f t="shared" si="1"/>
        <v>16.75</v>
      </c>
      <c r="AC7" s="30">
        <f t="shared" si="4"/>
        <v>16.8</v>
      </c>
      <c r="AD7" s="30">
        <f t="shared" si="2"/>
        <v>14.8</v>
      </c>
    </row>
    <row r="8" spans="1:30" ht="22.5" customHeight="1">
      <c r="A8" s="13">
        <v>5</v>
      </c>
      <c r="B8" s="43">
        <v>201426260</v>
      </c>
      <c r="C8" s="35">
        <v>8</v>
      </c>
      <c r="D8" s="35">
        <v>7</v>
      </c>
      <c r="E8" s="35">
        <v>8.5</v>
      </c>
      <c r="F8" s="35">
        <v>8</v>
      </c>
      <c r="G8" s="35">
        <v>9</v>
      </c>
      <c r="H8" s="35">
        <v>9.5</v>
      </c>
      <c r="I8" s="35">
        <v>9.5</v>
      </c>
      <c r="J8" s="35">
        <v>5</v>
      </c>
      <c r="K8" s="35">
        <v>9.5</v>
      </c>
      <c r="L8" s="35">
        <v>8</v>
      </c>
      <c r="M8" s="35">
        <v>10</v>
      </c>
      <c r="N8" s="15"/>
      <c r="O8" s="3"/>
      <c r="P8" s="35">
        <v>5</v>
      </c>
      <c r="Q8" s="35">
        <v>0</v>
      </c>
      <c r="R8" s="35">
        <v>10</v>
      </c>
      <c r="S8" s="35">
        <v>5</v>
      </c>
      <c r="T8" s="35">
        <v>7</v>
      </c>
      <c r="U8" s="35">
        <v>5</v>
      </c>
      <c r="V8" s="35">
        <v>4</v>
      </c>
      <c r="W8" s="35">
        <v>10</v>
      </c>
      <c r="X8" s="35">
        <v>10</v>
      </c>
      <c r="Y8" s="13">
        <v>5</v>
      </c>
      <c r="Z8" s="29">
        <f t="shared" si="0"/>
        <v>7.4</v>
      </c>
      <c r="AA8" s="29">
        <f t="shared" si="3"/>
        <v>14.8</v>
      </c>
      <c r="AB8" s="29">
        <f t="shared" si="1"/>
        <v>14.8</v>
      </c>
      <c r="AC8" s="29">
        <f t="shared" si="4"/>
        <v>14.8</v>
      </c>
      <c r="AD8" s="55">
        <f t="shared" si="2"/>
        <v>12.8</v>
      </c>
    </row>
    <row r="9" spans="1:30" ht="22.5" customHeight="1">
      <c r="A9" s="13">
        <v>6</v>
      </c>
      <c r="B9" s="43">
        <v>201428060</v>
      </c>
      <c r="C9" s="18">
        <v>9</v>
      </c>
      <c r="D9" s="18">
        <v>8</v>
      </c>
      <c r="E9" s="18">
        <v>9</v>
      </c>
      <c r="F9" s="18">
        <v>7.5</v>
      </c>
      <c r="G9" s="18">
        <v>9</v>
      </c>
      <c r="H9" s="18">
        <v>9</v>
      </c>
      <c r="I9" s="18">
        <v>9.5</v>
      </c>
      <c r="J9" s="18">
        <v>10</v>
      </c>
      <c r="K9" s="18">
        <v>9.5</v>
      </c>
      <c r="L9" s="18">
        <v>9</v>
      </c>
      <c r="M9" s="18">
        <v>10</v>
      </c>
      <c r="N9" s="15"/>
      <c r="O9" s="19"/>
      <c r="P9" s="18">
        <v>5</v>
      </c>
      <c r="Q9" s="18">
        <v>5</v>
      </c>
      <c r="R9" s="37">
        <v>0</v>
      </c>
      <c r="S9" s="18">
        <v>5</v>
      </c>
      <c r="T9" s="18">
        <v>0</v>
      </c>
      <c r="U9" s="18">
        <v>10</v>
      </c>
      <c r="V9" s="18">
        <v>6</v>
      </c>
      <c r="W9" s="18">
        <v>5</v>
      </c>
      <c r="X9" s="18">
        <v>7</v>
      </c>
      <c r="Y9" s="13">
        <v>6</v>
      </c>
      <c r="Z9" s="30">
        <f t="shared" si="0"/>
        <v>7.125</v>
      </c>
      <c r="AA9" s="30">
        <f t="shared" si="3"/>
        <v>14.25</v>
      </c>
      <c r="AB9" s="30">
        <f t="shared" si="1"/>
        <v>14.25</v>
      </c>
      <c r="AC9" s="30">
        <f t="shared" si="4"/>
        <v>14.3</v>
      </c>
      <c r="AD9" s="30">
        <f t="shared" si="2"/>
        <v>12.3</v>
      </c>
    </row>
    <row r="10" spans="1:30" ht="22.5" customHeight="1">
      <c r="A10" s="13">
        <v>7</v>
      </c>
      <c r="B10" s="43">
        <v>201429280</v>
      </c>
      <c r="C10" s="35">
        <v>6.5</v>
      </c>
      <c r="D10" s="35">
        <v>6.5</v>
      </c>
      <c r="E10" s="35">
        <v>9</v>
      </c>
      <c r="F10" s="35">
        <v>7</v>
      </c>
      <c r="G10" s="35">
        <v>9</v>
      </c>
      <c r="H10" s="35">
        <v>9</v>
      </c>
      <c r="I10" s="35">
        <v>9.5</v>
      </c>
      <c r="J10" s="5">
        <v>10</v>
      </c>
      <c r="K10" s="35">
        <v>9.5</v>
      </c>
      <c r="L10" s="35">
        <v>9</v>
      </c>
      <c r="M10" s="35">
        <v>10</v>
      </c>
      <c r="N10" s="15"/>
      <c r="O10" s="3"/>
      <c r="P10" s="35">
        <v>5</v>
      </c>
      <c r="Q10" s="35">
        <v>0</v>
      </c>
      <c r="R10" s="35">
        <v>10</v>
      </c>
      <c r="S10" s="35">
        <v>0</v>
      </c>
      <c r="T10" s="35">
        <v>7</v>
      </c>
      <c r="U10" s="5">
        <v>5</v>
      </c>
      <c r="V10" s="5">
        <v>2</v>
      </c>
      <c r="W10" s="35">
        <v>5</v>
      </c>
      <c r="X10" s="35">
        <v>4</v>
      </c>
      <c r="Y10" s="13">
        <v>7</v>
      </c>
      <c r="Z10" s="29">
        <f t="shared" si="0"/>
        <v>6.65</v>
      </c>
      <c r="AA10" s="29">
        <f t="shared" si="3"/>
        <v>13.3</v>
      </c>
      <c r="AB10" s="29">
        <f t="shared" si="1"/>
        <v>13.3</v>
      </c>
      <c r="AC10" s="29">
        <f t="shared" si="4"/>
        <v>13.3</v>
      </c>
      <c r="AD10" s="55">
        <f t="shared" si="2"/>
        <v>11.3</v>
      </c>
    </row>
    <row r="11" spans="1:30" ht="22.5" customHeight="1">
      <c r="A11" s="13">
        <v>8</v>
      </c>
      <c r="B11" s="43">
        <v>201429500</v>
      </c>
      <c r="C11" s="18">
        <v>8</v>
      </c>
      <c r="D11" s="18">
        <v>6.5</v>
      </c>
      <c r="E11" s="18">
        <v>9</v>
      </c>
      <c r="F11" s="18">
        <v>6</v>
      </c>
      <c r="G11" s="18">
        <v>9</v>
      </c>
      <c r="H11" s="18">
        <v>9</v>
      </c>
      <c r="I11" s="18">
        <v>9.5</v>
      </c>
      <c r="J11" s="18">
        <v>10</v>
      </c>
      <c r="K11" s="18">
        <v>10</v>
      </c>
      <c r="L11" s="18">
        <v>9</v>
      </c>
      <c r="M11" s="18">
        <v>10</v>
      </c>
      <c r="N11" s="15"/>
      <c r="O11" s="19"/>
      <c r="P11" s="18">
        <v>10</v>
      </c>
      <c r="Q11" s="18">
        <v>0</v>
      </c>
      <c r="R11" s="18">
        <v>10</v>
      </c>
      <c r="S11" s="18">
        <v>0</v>
      </c>
      <c r="T11" s="18">
        <v>10</v>
      </c>
      <c r="U11" s="18">
        <v>10</v>
      </c>
      <c r="V11" s="18">
        <v>0</v>
      </c>
      <c r="W11" s="18">
        <v>10</v>
      </c>
      <c r="X11" s="18">
        <v>10</v>
      </c>
      <c r="Y11" s="13">
        <v>8</v>
      </c>
      <c r="Z11" s="30">
        <f t="shared" si="0"/>
        <v>7.8</v>
      </c>
      <c r="AA11" s="30">
        <f t="shared" si="3"/>
        <v>15.6</v>
      </c>
      <c r="AB11" s="30">
        <f t="shared" si="1"/>
        <v>15.6</v>
      </c>
      <c r="AC11" s="30">
        <f t="shared" si="4"/>
        <v>15.6</v>
      </c>
      <c r="AD11" s="30">
        <f t="shared" si="2"/>
        <v>13.6</v>
      </c>
    </row>
    <row r="12" spans="1:30" ht="22.5" customHeight="1">
      <c r="A12" s="13">
        <v>9</v>
      </c>
      <c r="B12" s="43">
        <v>201430980</v>
      </c>
      <c r="C12" s="35">
        <v>8.5</v>
      </c>
      <c r="D12" s="35">
        <v>6.5</v>
      </c>
      <c r="E12" s="35">
        <v>9</v>
      </c>
      <c r="F12" s="35">
        <v>7</v>
      </c>
      <c r="G12" s="35">
        <v>8.5</v>
      </c>
      <c r="H12" s="35">
        <v>9</v>
      </c>
      <c r="I12" s="35">
        <v>9.5</v>
      </c>
      <c r="J12" s="35">
        <v>10</v>
      </c>
      <c r="K12" s="35">
        <v>9.5</v>
      </c>
      <c r="L12" s="35">
        <v>10</v>
      </c>
      <c r="M12" s="35">
        <v>10</v>
      </c>
      <c r="N12" s="15"/>
      <c r="O12" s="3"/>
      <c r="P12" s="35">
        <v>5</v>
      </c>
      <c r="Q12" s="35">
        <v>0</v>
      </c>
      <c r="R12" s="35">
        <v>10</v>
      </c>
      <c r="S12" s="35">
        <v>5</v>
      </c>
      <c r="T12" s="35">
        <v>10</v>
      </c>
      <c r="U12" s="5">
        <v>5</v>
      </c>
      <c r="V12" s="35">
        <v>5</v>
      </c>
      <c r="W12" s="35">
        <v>10</v>
      </c>
      <c r="X12" s="35">
        <v>3</v>
      </c>
      <c r="Y12" s="13">
        <v>9</v>
      </c>
      <c r="Z12" s="29">
        <f t="shared" si="0"/>
        <v>7.5250000000000004</v>
      </c>
      <c r="AA12" s="29">
        <f t="shared" si="3"/>
        <v>15.05</v>
      </c>
      <c r="AB12" s="29">
        <f t="shared" si="1"/>
        <v>15.05</v>
      </c>
      <c r="AC12" s="29">
        <f t="shared" si="4"/>
        <v>15.1</v>
      </c>
      <c r="AD12" s="55">
        <f t="shared" si="2"/>
        <v>13.1</v>
      </c>
    </row>
    <row r="13" spans="1:30" ht="22.5" customHeight="1">
      <c r="A13" s="13">
        <v>10</v>
      </c>
      <c r="B13" s="43">
        <v>201431340</v>
      </c>
      <c r="C13" s="18">
        <v>9.5</v>
      </c>
      <c r="D13" s="18">
        <v>9.5</v>
      </c>
      <c r="E13" s="18">
        <v>9.5</v>
      </c>
      <c r="F13" s="18">
        <v>9</v>
      </c>
      <c r="G13" s="18">
        <v>10</v>
      </c>
      <c r="H13" s="18">
        <v>9.5</v>
      </c>
      <c r="I13" s="18">
        <v>9.5</v>
      </c>
      <c r="J13" s="18">
        <v>10</v>
      </c>
      <c r="K13" s="18">
        <v>10</v>
      </c>
      <c r="L13" s="18">
        <v>10</v>
      </c>
      <c r="M13" s="18">
        <v>10</v>
      </c>
      <c r="N13" s="15"/>
      <c r="O13" s="19"/>
      <c r="P13" s="18">
        <v>5</v>
      </c>
      <c r="Q13" s="18">
        <v>5</v>
      </c>
      <c r="R13" s="18">
        <v>10</v>
      </c>
      <c r="S13" s="18">
        <v>8</v>
      </c>
      <c r="T13" s="18">
        <v>3</v>
      </c>
      <c r="U13" s="18">
        <v>5</v>
      </c>
      <c r="V13" s="18">
        <v>10</v>
      </c>
      <c r="W13" s="18">
        <v>5</v>
      </c>
      <c r="X13" s="18">
        <v>10</v>
      </c>
      <c r="Y13" s="13">
        <v>10</v>
      </c>
      <c r="Z13" s="30">
        <f t="shared" si="0"/>
        <v>8.375</v>
      </c>
      <c r="AA13" s="30">
        <f t="shared" si="3"/>
        <v>16.75</v>
      </c>
      <c r="AB13" s="30">
        <f t="shared" si="1"/>
        <v>16.75</v>
      </c>
      <c r="AC13" s="30">
        <f t="shared" si="4"/>
        <v>16.8</v>
      </c>
      <c r="AD13" s="30">
        <f t="shared" si="2"/>
        <v>14.8</v>
      </c>
    </row>
    <row r="14" spans="1:30" ht="22.5" customHeight="1">
      <c r="A14" s="13">
        <v>11</v>
      </c>
      <c r="B14" s="43">
        <v>201435320</v>
      </c>
      <c r="C14" s="35">
        <v>9.5</v>
      </c>
      <c r="D14" s="35">
        <v>9.5</v>
      </c>
      <c r="E14" s="35">
        <v>9.5</v>
      </c>
      <c r="F14" s="35">
        <v>9</v>
      </c>
      <c r="G14" s="35">
        <v>9.5</v>
      </c>
      <c r="H14" s="35">
        <v>9</v>
      </c>
      <c r="I14" s="35">
        <v>9.5</v>
      </c>
      <c r="J14" s="35">
        <v>10</v>
      </c>
      <c r="K14" s="35">
        <v>10</v>
      </c>
      <c r="L14" s="35">
        <v>10</v>
      </c>
      <c r="M14" s="35">
        <v>10</v>
      </c>
      <c r="N14" s="15"/>
      <c r="O14" s="3"/>
      <c r="P14" s="35">
        <v>5</v>
      </c>
      <c r="Q14" s="35">
        <v>5</v>
      </c>
      <c r="R14" s="35">
        <v>7</v>
      </c>
      <c r="S14" s="35">
        <v>8</v>
      </c>
      <c r="T14" s="35">
        <v>10</v>
      </c>
      <c r="U14" s="35">
        <v>5</v>
      </c>
      <c r="V14" s="35">
        <v>8</v>
      </c>
      <c r="W14" s="35">
        <v>10</v>
      </c>
      <c r="X14" s="35">
        <v>7</v>
      </c>
      <c r="Y14" s="13">
        <v>11</v>
      </c>
      <c r="Z14" s="29">
        <f t="shared" si="0"/>
        <v>8.5250000000000004</v>
      </c>
      <c r="AA14" s="29">
        <f t="shared" si="3"/>
        <v>17.05</v>
      </c>
      <c r="AB14" s="29">
        <f t="shared" si="1"/>
        <v>17.05</v>
      </c>
      <c r="AC14" s="29">
        <f t="shared" si="4"/>
        <v>17.100000000000001</v>
      </c>
      <c r="AD14" s="55">
        <f t="shared" si="2"/>
        <v>15.1</v>
      </c>
    </row>
    <row r="15" spans="1:30" ht="22.5" customHeight="1">
      <c r="A15" s="13">
        <v>12</v>
      </c>
      <c r="B15" s="43">
        <v>201453640</v>
      </c>
      <c r="C15" s="18">
        <v>8</v>
      </c>
      <c r="D15" s="18">
        <v>7.5</v>
      </c>
      <c r="E15" s="18">
        <v>9</v>
      </c>
      <c r="F15" s="18">
        <v>9</v>
      </c>
      <c r="G15" s="18">
        <v>10</v>
      </c>
      <c r="H15" s="18">
        <v>9.5</v>
      </c>
      <c r="I15" s="18">
        <v>9.5</v>
      </c>
      <c r="J15" s="18">
        <v>10</v>
      </c>
      <c r="K15" s="18">
        <v>9</v>
      </c>
      <c r="L15" s="18">
        <v>10</v>
      </c>
      <c r="M15" s="18">
        <v>10</v>
      </c>
      <c r="N15" s="15"/>
      <c r="O15" s="19"/>
      <c r="P15" s="18">
        <v>0</v>
      </c>
      <c r="Q15" s="18">
        <v>10</v>
      </c>
      <c r="R15" s="18">
        <v>10</v>
      </c>
      <c r="S15" s="18">
        <v>10</v>
      </c>
      <c r="T15" s="18">
        <v>3</v>
      </c>
      <c r="U15" s="18">
        <v>5</v>
      </c>
      <c r="V15" s="18">
        <v>5</v>
      </c>
      <c r="W15" s="18">
        <v>10</v>
      </c>
      <c r="X15" s="18">
        <v>4</v>
      </c>
      <c r="Y15" s="13">
        <v>12</v>
      </c>
      <c r="Z15" s="30">
        <f t="shared" si="0"/>
        <v>7.9249999999999998</v>
      </c>
      <c r="AA15" s="30">
        <f t="shared" si="3"/>
        <v>15.85</v>
      </c>
      <c r="AB15" s="30">
        <f t="shared" si="1"/>
        <v>15.85</v>
      </c>
      <c r="AC15" s="30">
        <f t="shared" si="4"/>
        <v>15.9</v>
      </c>
      <c r="AD15" s="30">
        <f t="shared" si="2"/>
        <v>13.9</v>
      </c>
    </row>
    <row r="16" spans="1:30" ht="22.5" customHeight="1">
      <c r="A16" s="13">
        <v>13</v>
      </c>
      <c r="B16" s="43">
        <v>201456760</v>
      </c>
      <c r="C16" s="35">
        <v>9</v>
      </c>
      <c r="D16" s="35">
        <v>8.5</v>
      </c>
      <c r="E16" s="35">
        <v>9.5</v>
      </c>
      <c r="F16" s="35">
        <v>10</v>
      </c>
      <c r="G16" s="36">
        <v>10</v>
      </c>
      <c r="H16" s="35">
        <v>9.5</v>
      </c>
      <c r="I16" s="35">
        <v>9.5</v>
      </c>
      <c r="J16" s="5">
        <v>10</v>
      </c>
      <c r="K16" s="35">
        <v>9.5</v>
      </c>
      <c r="L16" s="35">
        <v>9.5</v>
      </c>
      <c r="M16" s="35">
        <v>10</v>
      </c>
      <c r="N16" s="15"/>
      <c r="O16" s="3"/>
      <c r="P16" s="35">
        <v>10</v>
      </c>
      <c r="Q16" s="35">
        <v>10</v>
      </c>
      <c r="R16" s="35">
        <v>10</v>
      </c>
      <c r="S16" s="36">
        <v>10</v>
      </c>
      <c r="T16" s="35">
        <v>10</v>
      </c>
      <c r="U16" s="5">
        <v>10</v>
      </c>
      <c r="V16" s="5">
        <v>10</v>
      </c>
      <c r="W16" s="35">
        <v>10</v>
      </c>
      <c r="X16" s="5">
        <v>3</v>
      </c>
      <c r="Y16" s="13">
        <v>13</v>
      </c>
      <c r="Z16" s="29">
        <f t="shared" si="0"/>
        <v>9.4</v>
      </c>
      <c r="AA16" s="29">
        <f t="shared" si="3"/>
        <v>18.8</v>
      </c>
      <c r="AB16" s="29">
        <f t="shared" si="1"/>
        <v>18.8</v>
      </c>
      <c r="AC16" s="29">
        <f t="shared" si="4"/>
        <v>18.8</v>
      </c>
      <c r="AD16" s="55">
        <f t="shared" si="2"/>
        <v>16.8</v>
      </c>
    </row>
    <row r="17" spans="1:30" ht="22.5" customHeight="1">
      <c r="A17" s="17">
        <v>14</v>
      </c>
      <c r="B17" s="43">
        <v>201465380</v>
      </c>
      <c r="C17" s="18">
        <v>8</v>
      </c>
      <c r="D17" s="18">
        <v>8</v>
      </c>
      <c r="E17" s="18">
        <v>8</v>
      </c>
      <c r="F17" s="18">
        <v>7</v>
      </c>
      <c r="G17" s="18">
        <v>9</v>
      </c>
      <c r="H17" s="18">
        <v>9</v>
      </c>
      <c r="I17" s="18">
        <v>9.5</v>
      </c>
      <c r="J17" s="18">
        <v>10</v>
      </c>
      <c r="K17" s="18">
        <v>9</v>
      </c>
      <c r="L17" s="18">
        <v>8</v>
      </c>
      <c r="M17" s="18">
        <v>10</v>
      </c>
      <c r="N17" s="15"/>
      <c r="O17" s="19"/>
      <c r="P17" s="18">
        <v>0</v>
      </c>
      <c r="Q17" s="37">
        <v>0</v>
      </c>
      <c r="R17" s="18">
        <v>10</v>
      </c>
      <c r="S17" s="18">
        <v>0</v>
      </c>
      <c r="T17" s="18">
        <v>0</v>
      </c>
      <c r="U17" s="18">
        <v>10</v>
      </c>
      <c r="V17" s="18">
        <v>5</v>
      </c>
      <c r="W17" s="18">
        <v>5</v>
      </c>
      <c r="X17" s="18">
        <v>6</v>
      </c>
      <c r="Y17" s="13">
        <v>14</v>
      </c>
      <c r="Z17" s="59">
        <f t="shared" si="0"/>
        <v>6.5750000000000002</v>
      </c>
      <c r="AA17" s="30">
        <f t="shared" si="3"/>
        <v>13.15</v>
      </c>
      <c r="AB17" s="30">
        <f t="shared" si="1"/>
        <v>13.15</v>
      </c>
      <c r="AC17" s="30">
        <f t="shared" si="4"/>
        <v>13.2</v>
      </c>
      <c r="AD17" s="30">
        <f t="shared" si="2"/>
        <v>11.2</v>
      </c>
    </row>
    <row r="18" spans="1:30" ht="22.5" customHeight="1">
      <c r="A18" s="17">
        <v>15</v>
      </c>
      <c r="B18" s="43">
        <v>201480460</v>
      </c>
      <c r="C18" s="35">
        <v>8</v>
      </c>
      <c r="D18" s="35">
        <v>6.5</v>
      </c>
      <c r="E18" s="35">
        <v>9.5</v>
      </c>
      <c r="F18" s="35">
        <v>6.5</v>
      </c>
      <c r="G18" s="35">
        <v>9.5</v>
      </c>
      <c r="H18" s="35">
        <v>9</v>
      </c>
      <c r="I18" s="35">
        <v>9.5</v>
      </c>
      <c r="J18" s="35">
        <v>10</v>
      </c>
      <c r="K18" s="35">
        <v>9</v>
      </c>
      <c r="L18" s="35">
        <v>10</v>
      </c>
      <c r="M18" s="35">
        <v>10</v>
      </c>
      <c r="N18" s="15"/>
      <c r="O18" s="3"/>
      <c r="P18" s="35">
        <v>7.5</v>
      </c>
      <c r="Q18" s="35">
        <v>5</v>
      </c>
      <c r="R18" s="35">
        <v>10</v>
      </c>
      <c r="S18" s="35">
        <v>0</v>
      </c>
      <c r="T18" s="35">
        <v>0</v>
      </c>
      <c r="U18" s="35">
        <v>10</v>
      </c>
      <c r="V18" s="35">
        <v>4</v>
      </c>
      <c r="W18" s="35">
        <v>10</v>
      </c>
      <c r="X18" s="35">
        <v>10</v>
      </c>
      <c r="Y18" s="13">
        <v>15</v>
      </c>
      <c r="Z18" s="60">
        <f t="shared" si="0"/>
        <v>7.7</v>
      </c>
      <c r="AA18" s="29">
        <f t="shared" si="3"/>
        <v>15.4</v>
      </c>
      <c r="AB18" s="29">
        <f t="shared" si="1"/>
        <v>15.4</v>
      </c>
      <c r="AC18" s="29">
        <f t="shared" si="4"/>
        <v>15.4</v>
      </c>
      <c r="AD18" s="55">
        <f t="shared" si="2"/>
        <v>13.4</v>
      </c>
    </row>
    <row r="19" spans="1:30" ht="22.5" customHeight="1">
      <c r="B19" s="22" t="s">
        <v>9</v>
      </c>
      <c r="C19" s="35">
        <f t="shared" ref="C19:M19" si="5">AVERAGE(C4:C18)</f>
        <v>8.4</v>
      </c>
      <c r="D19" s="35">
        <f t="shared" si="5"/>
        <v>7.8</v>
      </c>
      <c r="E19" s="35">
        <f t="shared" si="5"/>
        <v>9.0666666666666664</v>
      </c>
      <c r="F19" s="35">
        <f t="shared" si="5"/>
        <v>7.7333333333333334</v>
      </c>
      <c r="G19" s="35">
        <f t="shared" si="5"/>
        <v>9.4</v>
      </c>
      <c r="H19" s="35">
        <f t="shared" si="5"/>
        <v>9.2333333333333325</v>
      </c>
      <c r="I19" s="35">
        <f t="shared" si="5"/>
        <v>9.5</v>
      </c>
      <c r="J19" s="35">
        <f t="shared" si="5"/>
        <v>9.6666666666666661</v>
      </c>
      <c r="K19" s="35">
        <f t="shared" si="5"/>
        <v>9.5</v>
      </c>
      <c r="L19" s="35">
        <f t="shared" si="5"/>
        <v>9.3666666666666671</v>
      </c>
      <c r="M19" s="35">
        <f t="shared" si="5"/>
        <v>10</v>
      </c>
      <c r="N19" s="23"/>
      <c r="O19" s="35"/>
      <c r="P19" s="35">
        <f t="shared" ref="P19:X19" si="6">AVERAGE(P4:P18)</f>
        <v>5.833333333333333</v>
      </c>
      <c r="Q19" s="35">
        <f t="shared" si="6"/>
        <v>3.6666666666666665</v>
      </c>
      <c r="R19" s="35">
        <f t="shared" si="6"/>
        <v>9.1333333333333329</v>
      </c>
      <c r="S19" s="35">
        <f t="shared" si="6"/>
        <v>4.7333333333333334</v>
      </c>
      <c r="T19" s="35">
        <f t="shared" si="6"/>
        <v>6.2</v>
      </c>
      <c r="U19" s="35">
        <f t="shared" si="6"/>
        <v>7.666666666666667</v>
      </c>
      <c r="V19" s="35">
        <f t="shared" si="6"/>
        <v>6.4666666666666668</v>
      </c>
      <c r="W19" s="35">
        <f t="shared" si="6"/>
        <v>8.6666666666666661</v>
      </c>
      <c r="X19" s="35">
        <f t="shared" si="6"/>
        <v>7.6</v>
      </c>
      <c r="Y19" s="9"/>
      <c r="Z19" s="26">
        <f>AVERAGE(Z4:Z18)</f>
        <v>7.9816666666666674</v>
      </c>
      <c r="AA19" s="24">
        <f>AVERAGE(AA4:AA18)</f>
        <v>15.963333333333335</v>
      </c>
      <c r="AB19" s="24">
        <f>AVERAGE(AB4:AB18)</f>
        <v>15.963333333333335</v>
      </c>
      <c r="AC19" s="54">
        <f>AVERAGE(AC4:AC18)</f>
        <v>15.993333333333334</v>
      </c>
      <c r="AD19" s="24">
        <f>AVERAGE(AD4:AD18)</f>
        <v>13.993333333333332</v>
      </c>
    </row>
    <row r="20" spans="1:30" ht="22.5" customHeight="1">
      <c r="B20" s="17" t="s">
        <v>10</v>
      </c>
      <c r="C20" s="35">
        <f t="shared" ref="C20:M20" si="7">STDEV(C4:C18)</f>
        <v>0.76063882925566062</v>
      </c>
      <c r="D20" s="35">
        <f t="shared" si="7"/>
        <v>1.0987005311470708</v>
      </c>
      <c r="E20" s="35">
        <f t="shared" si="7"/>
        <v>0.41690469391640117</v>
      </c>
      <c r="F20" s="35">
        <f t="shared" si="7"/>
        <v>1.1317916685293177</v>
      </c>
      <c r="G20" s="35">
        <f t="shared" si="7"/>
        <v>0.50709255283710353</v>
      </c>
      <c r="H20" s="35">
        <f t="shared" si="7"/>
        <v>0.25819888974716954</v>
      </c>
      <c r="I20" s="35">
        <f t="shared" si="7"/>
        <v>0</v>
      </c>
      <c r="J20" s="35">
        <f t="shared" si="7"/>
        <v>1.2909944487358036</v>
      </c>
      <c r="K20" s="35">
        <f t="shared" si="7"/>
        <v>0.3779644730092272</v>
      </c>
      <c r="L20" s="35">
        <f t="shared" si="7"/>
        <v>0.71879528842826157</v>
      </c>
      <c r="M20" s="35">
        <f t="shared" si="7"/>
        <v>0</v>
      </c>
      <c r="N20" s="23"/>
      <c r="O20" s="35"/>
      <c r="P20" s="35">
        <f t="shared" ref="P20:X20" si="8">STDEV(P4:P18)</f>
        <v>3.2274861218395139</v>
      </c>
      <c r="Q20" s="35">
        <f t="shared" si="8"/>
        <v>3.9940431835899011</v>
      </c>
      <c r="R20" s="35">
        <f t="shared" si="8"/>
        <v>2.6421491973301547</v>
      </c>
      <c r="S20" s="35">
        <f t="shared" si="8"/>
        <v>3.9363991280405108</v>
      </c>
      <c r="T20" s="35">
        <f t="shared" si="8"/>
        <v>4.2122271001047817</v>
      </c>
      <c r="U20" s="35">
        <f t="shared" si="8"/>
        <v>2.5819888974716116</v>
      </c>
      <c r="V20" s="35">
        <f t="shared" si="8"/>
        <v>3.2263793654069586</v>
      </c>
      <c r="W20" s="35">
        <f t="shared" si="8"/>
        <v>2.2886885410853162</v>
      </c>
      <c r="X20" s="35">
        <f t="shared" si="8"/>
        <v>2.8982753492378879</v>
      </c>
      <c r="Y20" s="9"/>
      <c r="Z20" s="26">
        <f>STDEV(Z4:Z18)</f>
        <v>0.88532009277247103</v>
      </c>
      <c r="AA20" s="24">
        <f>STDEV(AA4:AA18)</f>
        <v>1.7706401855449421</v>
      </c>
      <c r="AB20" s="24">
        <f>STDEV(AB4:AB18)</f>
        <v>1.7706401855449421</v>
      </c>
      <c r="AC20" s="54">
        <f>STDEV(AC4:AC18)</f>
        <v>1.7677534842144438</v>
      </c>
      <c r="AD20" s="24">
        <f>STDEV(AD4:AD18)</f>
        <v>1.7677534842144806</v>
      </c>
    </row>
    <row r="21" spans="1:30">
      <c r="Z21" s="33"/>
      <c r="AA21" s="33"/>
    </row>
    <row r="22" spans="1:30">
      <c r="B22" s="67" t="s">
        <v>29</v>
      </c>
      <c r="C22" s="67"/>
      <c r="D22" s="67"/>
      <c r="E22" s="67"/>
      <c r="F22" s="67"/>
      <c r="G22" s="67"/>
      <c r="H22" s="67"/>
      <c r="I22" s="67"/>
      <c r="J22" s="67"/>
      <c r="K22" s="67"/>
      <c r="L22" s="67"/>
      <c r="M22" s="67"/>
      <c r="N22" s="67"/>
      <c r="O22" s="67"/>
      <c r="P22" s="67"/>
      <c r="Q22" s="67"/>
      <c r="R22" s="67"/>
      <c r="S22" s="67"/>
      <c r="T22" s="67"/>
      <c r="U22" s="67"/>
      <c r="V22" s="67"/>
      <c r="W22" s="67"/>
      <c r="X22" s="67"/>
      <c r="Y22" s="67"/>
      <c r="Z22" s="68"/>
      <c r="AA22" s="68"/>
      <c r="AB22" s="68"/>
      <c r="AC22" s="56"/>
      <c r="AD22" s="56"/>
    </row>
    <row r="23" spans="1:30" ht="15.75" customHeight="1">
      <c r="B23" s="67"/>
      <c r="C23" s="67"/>
      <c r="D23" s="67"/>
      <c r="E23" s="67"/>
      <c r="F23" s="67"/>
      <c r="G23" s="67"/>
      <c r="H23" s="67"/>
      <c r="I23" s="67"/>
      <c r="J23" s="67"/>
      <c r="K23" s="67"/>
      <c r="L23" s="67"/>
      <c r="M23" s="67"/>
      <c r="N23" s="67"/>
      <c r="O23" s="67"/>
      <c r="P23" s="67"/>
      <c r="Q23" s="67"/>
      <c r="R23" s="67"/>
      <c r="S23" s="67"/>
      <c r="T23" s="67"/>
      <c r="U23" s="67"/>
      <c r="V23" s="67"/>
      <c r="W23" s="67"/>
      <c r="X23" s="67"/>
      <c r="Y23" s="67"/>
      <c r="Z23" s="68"/>
      <c r="AA23" s="68"/>
      <c r="AB23" s="68"/>
      <c r="AC23" s="56"/>
      <c r="AD23" s="56"/>
    </row>
    <row r="24" spans="1:30">
      <c r="B24" s="67"/>
      <c r="C24" s="67"/>
      <c r="D24" s="67"/>
      <c r="E24" s="67"/>
      <c r="F24" s="67"/>
      <c r="G24" s="67"/>
      <c r="H24" s="67"/>
      <c r="I24" s="67"/>
      <c r="J24" s="67"/>
      <c r="K24" s="67"/>
      <c r="L24" s="67"/>
      <c r="M24" s="67"/>
      <c r="N24" s="67"/>
      <c r="O24" s="67"/>
      <c r="P24" s="67"/>
      <c r="Q24" s="67"/>
      <c r="R24" s="67"/>
      <c r="S24" s="67"/>
      <c r="T24" s="67"/>
      <c r="U24" s="67"/>
      <c r="V24" s="67"/>
      <c r="W24" s="67"/>
      <c r="X24" s="67"/>
      <c r="Y24" s="67"/>
      <c r="Z24" s="68"/>
      <c r="AA24" s="68"/>
      <c r="AB24" s="68"/>
      <c r="AC24" s="56"/>
      <c r="AD24" s="56"/>
    </row>
    <row r="25" spans="1:30">
      <c r="B25" s="67"/>
      <c r="C25" s="67"/>
      <c r="D25" s="67"/>
      <c r="E25" s="67"/>
      <c r="F25" s="67"/>
      <c r="G25" s="67"/>
      <c r="H25" s="67"/>
      <c r="I25" s="67"/>
      <c r="J25" s="67"/>
      <c r="K25" s="67"/>
      <c r="L25" s="67"/>
      <c r="M25" s="67"/>
      <c r="N25" s="67"/>
      <c r="O25" s="67"/>
      <c r="P25" s="67"/>
      <c r="Q25" s="67"/>
      <c r="R25" s="67"/>
      <c r="S25" s="67"/>
      <c r="T25" s="67"/>
      <c r="U25" s="67"/>
      <c r="V25" s="67"/>
      <c r="W25" s="67"/>
      <c r="X25" s="67"/>
      <c r="Y25" s="67"/>
      <c r="Z25" s="68"/>
      <c r="AA25" s="68"/>
      <c r="AB25" s="68"/>
      <c r="AC25" s="56"/>
      <c r="AD25" s="56"/>
    </row>
    <row r="26" spans="1:30">
      <c r="B26" s="67"/>
      <c r="C26" s="67"/>
      <c r="D26" s="67"/>
      <c r="E26" s="67"/>
      <c r="F26" s="67"/>
      <c r="G26" s="67"/>
      <c r="H26" s="67"/>
      <c r="I26" s="67"/>
      <c r="J26" s="67"/>
      <c r="K26" s="67"/>
      <c r="L26" s="67"/>
      <c r="M26" s="67"/>
      <c r="N26" s="67"/>
      <c r="O26" s="67"/>
      <c r="P26" s="67"/>
      <c r="Q26" s="67"/>
      <c r="R26" s="67"/>
      <c r="S26" s="67"/>
      <c r="T26" s="67"/>
      <c r="U26" s="67"/>
      <c r="V26" s="67"/>
      <c r="W26" s="67"/>
      <c r="X26" s="67"/>
      <c r="Y26" s="67"/>
      <c r="Z26" s="68"/>
      <c r="AA26" s="68"/>
      <c r="AB26" s="68"/>
      <c r="AC26" s="56"/>
      <c r="AD26" s="56"/>
    </row>
    <row r="27" spans="1:30">
      <c r="B27" s="67"/>
      <c r="C27" s="67"/>
      <c r="D27" s="67"/>
      <c r="E27" s="67"/>
      <c r="F27" s="67"/>
      <c r="G27" s="67"/>
      <c r="H27" s="67"/>
      <c r="I27" s="67"/>
      <c r="J27" s="67"/>
      <c r="K27" s="67"/>
      <c r="L27" s="67"/>
      <c r="M27" s="67"/>
      <c r="N27" s="67"/>
      <c r="O27" s="67"/>
      <c r="P27" s="67"/>
      <c r="Q27" s="67"/>
      <c r="R27" s="67"/>
      <c r="S27" s="67"/>
      <c r="T27" s="67"/>
      <c r="U27" s="67"/>
      <c r="V27" s="67"/>
      <c r="W27" s="67"/>
      <c r="X27" s="67"/>
      <c r="Y27" s="67"/>
      <c r="Z27" s="68"/>
      <c r="AA27" s="68"/>
      <c r="AB27" s="68"/>
      <c r="AC27" s="56"/>
      <c r="AD27" s="56"/>
    </row>
    <row r="28" spans="1:30">
      <c r="B28" s="67"/>
      <c r="C28" s="67"/>
      <c r="D28" s="67"/>
      <c r="E28" s="67"/>
      <c r="F28" s="67"/>
      <c r="G28" s="67"/>
      <c r="H28" s="67"/>
      <c r="I28" s="67"/>
      <c r="J28" s="67"/>
      <c r="K28" s="67"/>
      <c r="L28" s="67"/>
      <c r="M28" s="67"/>
      <c r="N28" s="67"/>
      <c r="O28" s="67"/>
      <c r="P28" s="67"/>
      <c r="Q28" s="67"/>
      <c r="R28" s="67"/>
      <c r="S28" s="67"/>
      <c r="T28" s="67"/>
      <c r="U28" s="67"/>
      <c r="V28" s="67"/>
      <c r="W28" s="67"/>
      <c r="X28" s="67"/>
      <c r="Y28" s="67"/>
      <c r="Z28" s="68"/>
      <c r="AA28" s="68"/>
      <c r="AB28" s="68"/>
      <c r="AC28" s="56"/>
      <c r="AD28" s="56"/>
    </row>
    <row r="29" spans="1:30">
      <c r="B29" s="67"/>
      <c r="C29" s="67"/>
      <c r="D29" s="67"/>
      <c r="E29" s="67"/>
      <c r="F29" s="67"/>
      <c r="G29" s="67"/>
      <c r="H29" s="67"/>
      <c r="I29" s="67"/>
      <c r="J29" s="67"/>
      <c r="K29" s="67"/>
      <c r="L29" s="67"/>
      <c r="M29" s="67"/>
      <c r="N29" s="67"/>
      <c r="O29" s="67"/>
      <c r="P29" s="67"/>
      <c r="Q29" s="67"/>
      <c r="R29" s="67"/>
      <c r="S29" s="67"/>
      <c r="T29" s="67"/>
      <c r="U29" s="67"/>
      <c r="V29" s="67"/>
      <c r="W29" s="67"/>
      <c r="X29" s="67"/>
      <c r="Y29" s="67"/>
      <c r="Z29" s="68"/>
      <c r="AA29" s="68"/>
      <c r="AB29" s="68"/>
      <c r="AC29" s="56"/>
      <c r="AD29" s="56"/>
    </row>
    <row r="30" spans="1:30">
      <c r="B30" s="67"/>
      <c r="C30" s="67"/>
      <c r="D30" s="67"/>
      <c r="E30" s="67"/>
      <c r="F30" s="67"/>
      <c r="G30" s="67"/>
      <c r="H30" s="67"/>
      <c r="I30" s="67"/>
      <c r="J30" s="67"/>
      <c r="K30" s="67"/>
      <c r="L30" s="67"/>
      <c r="M30" s="67"/>
      <c r="N30" s="67"/>
      <c r="O30" s="67"/>
      <c r="P30" s="67"/>
      <c r="Q30" s="67"/>
      <c r="R30" s="67"/>
      <c r="S30" s="67"/>
      <c r="T30" s="67"/>
      <c r="U30" s="67"/>
      <c r="V30" s="67"/>
      <c r="W30" s="67"/>
      <c r="X30" s="67"/>
      <c r="Y30" s="67"/>
      <c r="Z30" s="68"/>
      <c r="AA30" s="68"/>
      <c r="AB30" s="68"/>
      <c r="AC30" s="56"/>
      <c r="AD30" s="56"/>
    </row>
  </sheetData>
  <mergeCells count="3">
    <mergeCell ref="C1:M1"/>
    <mergeCell ref="O1:X1"/>
    <mergeCell ref="B22:AB30"/>
  </mergeCells>
  <pageMargins left="0" right="0" top="0" bottom="0" header="0" footer="0"/>
  <pageSetup paperSize="9" orientation="landscape" r:id="rId1"/>
</worksheet>
</file>

<file path=xl/worksheets/sheet4.xml><?xml version="1.0" encoding="utf-8"?>
<worksheet xmlns="http://schemas.openxmlformats.org/spreadsheetml/2006/main" xmlns:r="http://schemas.openxmlformats.org/officeDocument/2006/relationships">
  <dimension ref="A1:AE29"/>
  <sheetViews>
    <sheetView zoomScale="85" zoomScaleNormal="85" workbookViewId="0">
      <selection activeCell="AD25" sqref="AD25"/>
    </sheetView>
  </sheetViews>
  <sheetFormatPr defaultRowHeight="15"/>
  <cols>
    <col min="1" max="1" width="3.7109375" style="4" customWidth="1"/>
    <col min="2" max="2" width="12.28515625" style="4" customWidth="1"/>
    <col min="3" max="13" width="4.28515625" style="4" customWidth="1"/>
    <col min="14" max="14" width="1.140625" style="4" customWidth="1"/>
    <col min="15" max="15" width="3" style="4" customWidth="1"/>
    <col min="16" max="24" width="4.28515625" style="4" customWidth="1"/>
    <col min="25" max="25" width="3.7109375" style="4" customWidth="1"/>
    <col min="26" max="28" width="6" style="25" customWidth="1"/>
    <col min="29" max="29" width="6.5703125" style="25" customWidth="1"/>
    <col min="30" max="30" width="9.5703125" style="32" customWidth="1"/>
    <col min="31" max="31" width="9.140625" style="4"/>
    <col min="32" max="16384" width="9.140625" style="2"/>
  </cols>
  <sheetData>
    <row r="1" spans="1:31" ht="22.5" customHeight="1">
      <c r="A1" s="9"/>
      <c r="B1" s="9"/>
      <c r="C1" s="66" t="s">
        <v>16</v>
      </c>
      <c r="D1" s="66"/>
      <c r="E1" s="66"/>
      <c r="F1" s="66"/>
      <c r="G1" s="66"/>
      <c r="H1" s="66"/>
      <c r="I1" s="66"/>
      <c r="J1" s="66"/>
      <c r="K1" s="66"/>
      <c r="L1" s="66"/>
      <c r="M1" s="66"/>
      <c r="N1" s="14"/>
      <c r="O1" s="66" t="s">
        <v>17</v>
      </c>
      <c r="P1" s="66"/>
      <c r="Q1" s="66"/>
      <c r="R1" s="66"/>
      <c r="S1" s="66"/>
      <c r="T1" s="66"/>
      <c r="U1" s="66"/>
      <c r="V1" s="66"/>
      <c r="W1" s="66"/>
      <c r="X1" s="66"/>
      <c r="Y1" s="9"/>
      <c r="Z1" s="10"/>
      <c r="AA1" s="10"/>
      <c r="AB1" s="10"/>
      <c r="AC1" s="10"/>
      <c r="AD1" s="51"/>
    </row>
    <row r="2" spans="1:31" ht="22.5" customHeight="1">
      <c r="A2" s="9"/>
      <c r="B2" s="42" t="s">
        <v>0</v>
      </c>
      <c r="C2" s="17" t="s">
        <v>1</v>
      </c>
      <c r="D2" s="17" t="s">
        <v>2</v>
      </c>
      <c r="E2" s="17" t="s">
        <v>3</v>
      </c>
      <c r="F2" s="17" t="s">
        <v>4</v>
      </c>
      <c r="G2" s="17" t="s">
        <v>5</v>
      </c>
      <c r="H2" s="17" t="s">
        <v>6</v>
      </c>
      <c r="I2" s="17" t="s">
        <v>11</v>
      </c>
      <c r="J2" s="17" t="s">
        <v>8</v>
      </c>
      <c r="K2" s="17" t="s">
        <v>7</v>
      </c>
      <c r="L2" s="17" t="s">
        <v>13</v>
      </c>
      <c r="M2" s="17" t="s">
        <v>12</v>
      </c>
      <c r="N2" s="14"/>
      <c r="O2" s="17"/>
      <c r="P2" s="17" t="s">
        <v>2</v>
      </c>
      <c r="Q2" s="17" t="s">
        <v>3</v>
      </c>
      <c r="R2" s="17" t="s">
        <v>4</v>
      </c>
      <c r="S2" s="17" t="s">
        <v>5</v>
      </c>
      <c r="T2" s="17" t="s">
        <v>6</v>
      </c>
      <c r="U2" s="17" t="s">
        <v>11</v>
      </c>
      <c r="V2" s="17" t="s">
        <v>8</v>
      </c>
      <c r="W2" s="17" t="s">
        <v>7</v>
      </c>
      <c r="X2" s="17" t="s">
        <v>13</v>
      </c>
      <c r="Y2" s="9"/>
      <c r="Z2" s="10"/>
      <c r="AA2" s="21"/>
      <c r="AC2" s="63" t="s">
        <v>27</v>
      </c>
      <c r="AD2" s="64">
        <f>14-AC18</f>
        <v>-0.7538461538461565</v>
      </c>
    </row>
    <row r="3" spans="1:31" ht="22.5" customHeight="1">
      <c r="A3" s="6"/>
      <c r="B3" s="11" t="s">
        <v>15</v>
      </c>
      <c r="C3" s="12">
        <v>2</v>
      </c>
      <c r="D3" s="12">
        <v>3</v>
      </c>
      <c r="E3" s="12">
        <v>4</v>
      </c>
      <c r="F3" s="12">
        <v>5</v>
      </c>
      <c r="G3" s="12">
        <v>6</v>
      </c>
      <c r="H3" s="12">
        <v>7</v>
      </c>
      <c r="I3" s="12">
        <v>8</v>
      </c>
      <c r="J3" s="12">
        <v>9</v>
      </c>
      <c r="K3" s="12">
        <v>10</v>
      </c>
      <c r="L3" s="12">
        <v>11</v>
      </c>
      <c r="M3" s="12">
        <v>12</v>
      </c>
      <c r="N3" s="14"/>
      <c r="O3" s="12">
        <v>2</v>
      </c>
      <c r="P3" s="12">
        <v>3</v>
      </c>
      <c r="Q3" s="12">
        <v>4</v>
      </c>
      <c r="R3" s="12">
        <v>5</v>
      </c>
      <c r="S3" s="12">
        <v>6</v>
      </c>
      <c r="T3" s="12">
        <v>7</v>
      </c>
      <c r="U3" s="12">
        <v>8</v>
      </c>
      <c r="V3" s="12">
        <v>9</v>
      </c>
      <c r="W3" s="12">
        <v>10</v>
      </c>
      <c r="X3" s="12">
        <v>11</v>
      </c>
      <c r="Y3" s="6"/>
      <c r="Z3" s="7" t="s">
        <v>18</v>
      </c>
      <c r="AA3" s="20" t="s">
        <v>19</v>
      </c>
      <c r="AB3" s="20" t="s">
        <v>19</v>
      </c>
      <c r="AC3" s="31" t="s">
        <v>25</v>
      </c>
      <c r="AD3" s="31" t="s">
        <v>26</v>
      </c>
    </row>
    <row r="4" spans="1:31" ht="22.5" customHeight="1">
      <c r="A4" s="13">
        <v>1</v>
      </c>
      <c r="B4" s="43">
        <v>201419780</v>
      </c>
      <c r="C4" s="35">
        <v>6.5</v>
      </c>
      <c r="D4" s="35">
        <v>6.5</v>
      </c>
      <c r="E4" s="35">
        <v>7</v>
      </c>
      <c r="F4" s="35">
        <v>6.5</v>
      </c>
      <c r="G4" s="35">
        <v>8</v>
      </c>
      <c r="H4" s="35">
        <v>9</v>
      </c>
      <c r="I4" s="36">
        <v>9.5</v>
      </c>
      <c r="J4" s="35">
        <v>9.5</v>
      </c>
      <c r="K4" s="35">
        <v>9</v>
      </c>
      <c r="L4" s="35">
        <v>9.5</v>
      </c>
      <c r="M4" s="35">
        <v>10</v>
      </c>
      <c r="N4" s="15"/>
      <c r="O4" s="3"/>
      <c r="P4" s="35">
        <v>5</v>
      </c>
      <c r="Q4" s="35">
        <v>5</v>
      </c>
      <c r="R4" s="35">
        <v>3</v>
      </c>
      <c r="S4" s="35">
        <v>0</v>
      </c>
      <c r="T4" s="35">
        <v>0</v>
      </c>
      <c r="U4" s="36">
        <v>5</v>
      </c>
      <c r="V4" s="35">
        <v>2</v>
      </c>
      <c r="W4" s="35">
        <v>10</v>
      </c>
      <c r="X4" s="35">
        <v>10</v>
      </c>
      <c r="Y4" s="13">
        <v>1</v>
      </c>
      <c r="Z4" s="29">
        <f t="shared" ref="Z4:Z10" si="0">AVERAGE(C4:X4)</f>
        <v>6.55</v>
      </c>
      <c r="AA4" s="29">
        <f>Z4*2</f>
        <v>13.1</v>
      </c>
      <c r="AB4" s="29">
        <f t="shared" ref="AB4:AB10" si="1">SUM(P4:X4,C4:M4)*20/200</f>
        <v>13.1</v>
      </c>
      <c r="AC4" s="29">
        <f>ROUND(AA4,1)</f>
        <v>13.1</v>
      </c>
      <c r="AD4" s="55">
        <f t="shared" ref="AD4:AD10" si="2">ROUND((AC4+AD$2),1)</f>
        <v>12.3</v>
      </c>
    </row>
    <row r="5" spans="1:31" ht="22.5" customHeight="1">
      <c r="A5" s="13">
        <v>2</v>
      </c>
      <c r="B5" s="43">
        <v>201420260</v>
      </c>
      <c r="C5" s="18">
        <v>8.5</v>
      </c>
      <c r="D5" s="18">
        <v>7</v>
      </c>
      <c r="E5" s="18">
        <v>9</v>
      </c>
      <c r="F5" s="18">
        <v>7.5</v>
      </c>
      <c r="G5" s="18">
        <v>9</v>
      </c>
      <c r="H5" s="18">
        <v>9</v>
      </c>
      <c r="I5" s="18">
        <v>10</v>
      </c>
      <c r="J5" s="18">
        <v>9</v>
      </c>
      <c r="K5" s="18">
        <v>9</v>
      </c>
      <c r="L5" s="18">
        <v>9.5</v>
      </c>
      <c r="M5" s="18">
        <v>10</v>
      </c>
      <c r="N5" s="15"/>
      <c r="O5" s="19"/>
      <c r="P5" s="18">
        <v>6.5</v>
      </c>
      <c r="Q5" s="18">
        <v>0</v>
      </c>
      <c r="R5" s="18">
        <v>7</v>
      </c>
      <c r="S5" s="18">
        <v>5</v>
      </c>
      <c r="T5" s="18">
        <v>0</v>
      </c>
      <c r="U5" s="18">
        <v>10</v>
      </c>
      <c r="V5" s="18">
        <v>6</v>
      </c>
      <c r="W5" s="18">
        <v>5</v>
      </c>
      <c r="X5" s="18">
        <v>5</v>
      </c>
      <c r="Y5" s="13">
        <v>2</v>
      </c>
      <c r="Z5" s="30">
        <f t="shared" si="0"/>
        <v>7.1</v>
      </c>
      <c r="AA5" s="30">
        <f t="shared" ref="AA5:AA17" si="3">Z5*2</f>
        <v>14.2</v>
      </c>
      <c r="AB5" s="30">
        <f t="shared" si="1"/>
        <v>14.2</v>
      </c>
      <c r="AC5" s="30">
        <f t="shared" ref="AC5:AC17" si="4">ROUND(AA5,1)</f>
        <v>14.2</v>
      </c>
      <c r="AD5" s="30">
        <f t="shared" si="2"/>
        <v>13.4</v>
      </c>
    </row>
    <row r="6" spans="1:31" ht="22.5" customHeight="1">
      <c r="A6" s="13">
        <v>3</v>
      </c>
      <c r="B6" s="43">
        <v>201430700</v>
      </c>
      <c r="C6" s="35">
        <v>7</v>
      </c>
      <c r="D6" s="35">
        <v>6.5</v>
      </c>
      <c r="E6" s="35">
        <v>8.5</v>
      </c>
      <c r="F6" s="35">
        <v>7</v>
      </c>
      <c r="G6" s="35">
        <v>9</v>
      </c>
      <c r="H6" s="35">
        <v>8.5</v>
      </c>
      <c r="I6" s="35">
        <v>9</v>
      </c>
      <c r="J6" s="35">
        <v>9.5</v>
      </c>
      <c r="K6" s="35">
        <v>9</v>
      </c>
      <c r="L6" s="35">
        <v>9</v>
      </c>
      <c r="M6" s="35">
        <v>10</v>
      </c>
      <c r="N6" s="15"/>
      <c r="O6" s="3"/>
      <c r="P6" s="35">
        <v>5</v>
      </c>
      <c r="Q6" s="35">
        <v>0</v>
      </c>
      <c r="R6" s="35">
        <v>7</v>
      </c>
      <c r="S6" s="35">
        <v>0</v>
      </c>
      <c r="T6" s="35">
        <v>3</v>
      </c>
      <c r="U6" s="35">
        <v>10</v>
      </c>
      <c r="V6" s="35">
        <v>10</v>
      </c>
      <c r="W6" s="5">
        <v>5</v>
      </c>
      <c r="X6" s="35">
        <v>10</v>
      </c>
      <c r="Y6" s="13">
        <v>3</v>
      </c>
      <c r="Z6" s="29">
        <f t="shared" si="0"/>
        <v>7.15</v>
      </c>
      <c r="AA6" s="29">
        <f t="shared" si="3"/>
        <v>14.3</v>
      </c>
      <c r="AB6" s="29">
        <f t="shared" si="1"/>
        <v>14.3</v>
      </c>
      <c r="AC6" s="29">
        <f t="shared" si="4"/>
        <v>14.3</v>
      </c>
      <c r="AD6" s="55">
        <f t="shared" si="2"/>
        <v>13.5</v>
      </c>
    </row>
    <row r="7" spans="1:31" ht="22.5" customHeight="1">
      <c r="A7" s="13">
        <v>4</v>
      </c>
      <c r="B7" s="43">
        <v>201438600</v>
      </c>
      <c r="C7" s="18">
        <v>8.5</v>
      </c>
      <c r="D7" s="18">
        <v>6.5</v>
      </c>
      <c r="E7" s="18">
        <v>9</v>
      </c>
      <c r="F7" s="18">
        <v>7.5</v>
      </c>
      <c r="G7" s="18">
        <v>8.5</v>
      </c>
      <c r="H7" s="18">
        <v>8.5</v>
      </c>
      <c r="I7" s="18">
        <v>9.5</v>
      </c>
      <c r="J7" s="18">
        <v>10</v>
      </c>
      <c r="K7" s="18">
        <v>9.5</v>
      </c>
      <c r="L7" s="18">
        <v>9.5</v>
      </c>
      <c r="M7" s="48">
        <v>10</v>
      </c>
      <c r="N7" s="15"/>
      <c r="O7" s="19"/>
      <c r="P7" s="18">
        <v>5</v>
      </c>
      <c r="Q7" s="18">
        <v>5</v>
      </c>
      <c r="R7" s="18">
        <v>7</v>
      </c>
      <c r="S7" s="18">
        <v>4</v>
      </c>
      <c r="T7" s="18">
        <v>10</v>
      </c>
      <c r="U7" s="18">
        <v>10</v>
      </c>
      <c r="V7" s="18">
        <v>6</v>
      </c>
      <c r="W7" s="18">
        <v>5</v>
      </c>
      <c r="X7" s="18">
        <v>10</v>
      </c>
      <c r="Y7" s="13">
        <v>4</v>
      </c>
      <c r="Z7" s="30">
        <f t="shared" si="0"/>
        <v>7.95</v>
      </c>
      <c r="AA7" s="30">
        <f t="shared" si="3"/>
        <v>15.9</v>
      </c>
      <c r="AB7" s="30">
        <f t="shared" si="1"/>
        <v>15.9</v>
      </c>
      <c r="AC7" s="30">
        <f t="shared" si="4"/>
        <v>15.9</v>
      </c>
      <c r="AD7" s="30">
        <f t="shared" si="2"/>
        <v>15.1</v>
      </c>
    </row>
    <row r="8" spans="1:31" ht="22.5" customHeight="1">
      <c r="A8" s="13">
        <v>5</v>
      </c>
      <c r="B8" s="43">
        <v>201458040</v>
      </c>
      <c r="C8" s="35">
        <v>8.5</v>
      </c>
      <c r="D8" s="35">
        <v>9</v>
      </c>
      <c r="E8" s="35">
        <v>9</v>
      </c>
      <c r="F8" s="35">
        <v>8.5</v>
      </c>
      <c r="G8" s="35">
        <v>9.5</v>
      </c>
      <c r="H8" s="35">
        <v>9</v>
      </c>
      <c r="I8" s="35">
        <v>9.5</v>
      </c>
      <c r="J8" s="35">
        <v>10</v>
      </c>
      <c r="K8" s="35">
        <v>9.5</v>
      </c>
      <c r="L8" s="35">
        <v>10</v>
      </c>
      <c r="M8" s="35">
        <v>10</v>
      </c>
      <c r="N8" s="15"/>
      <c r="O8" s="3"/>
      <c r="P8" s="35">
        <v>1.5</v>
      </c>
      <c r="Q8" s="35">
        <v>0</v>
      </c>
      <c r="R8" s="35">
        <v>10</v>
      </c>
      <c r="S8" s="35">
        <v>5</v>
      </c>
      <c r="T8" s="35">
        <v>10</v>
      </c>
      <c r="U8" s="35">
        <v>10</v>
      </c>
      <c r="V8" s="35">
        <v>1</v>
      </c>
      <c r="W8" s="35">
        <v>0</v>
      </c>
      <c r="X8" s="35">
        <v>5</v>
      </c>
      <c r="Y8" s="13">
        <v>5</v>
      </c>
      <c r="Z8" s="29">
        <f t="shared" si="0"/>
        <v>7.25</v>
      </c>
      <c r="AA8" s="29">
        <f t="shared" si="3"/>
        <v>14.5</v>
      </c>
      <c r="AB8" s="29">
        <f t="shared" si="1"/>
        <v>14.5</v>
      </c>
      <c r="AC8" s="29">
        <f t="shared" si="4"/>
        <v>14.5</v>
      </c>
      <c r="AD8" s="55">
        <f t="shared" si="2"/>
        <v>13.7</v>
      </c>
    </row>
    <row r="9" spans="1:31" ht="22.5" customHeight="1">
      <c r="A9" s="13">
        <v>6</v>
      </c>
      <c r="B9" s="43">
        <v>201458320</v>
      </c>
      <c r="C9" s="18">
        <v>8.5</v>
      </c>
      <c r="D9" s="18">
        <v>6.5</v>
      </c>
      <c r="E9" s="18">
        <v>8.5</v>
      </c>
      <c r="F9" s="18">
        <v>6.5</v>
      </c>
      <c r="G9" s="18">
        <v>8.5</v>
      </c>
      <c r="H9" s="18">
        <v>9.5</v>
      </c>
      <c r="I9" s="18">
        <v>9.5</v>
      </c>
      <c r="J9" s="18">
        <v>10</v>
      </c>
      <c r="K9" s="18">
        <v>9.5</v>
      </c>
      <c r="L9" s="18">
        <v>10</v>
      </c>
      <c r="M9" s="18">
        <v>10</v>
      </c>
      <c r="N9" s="15"/>
      <c r="O9" s="19"/>
      <c r="P9" s="18">
        <v>6.5</v>
      </c>
      <c r="Q9" s="18">
        <v>0</v>
      </c>
      <c r="R9" s="18">
        <v>10</v>
      </c>
      <c r="S9" s="18">
        <v>5</v>
      </c>
      <c r="T9" s="18">
        <v>10</v>
      </c>
      <c r="U9" s="18">
        <v>5</v>
      </c>
      <c r="V9" s="18">
        <v>8</v>
      </c>
      <c r="W9" s="18">
        <v>5</v>
      </c>
      <c r="X9" s="18">
        <v>10</v>
      </c>
      <c r="Y9" s="13">
        <v>6</v>
      </c>
      <c r="Z9" s="30">
        <f t="shared" si="0"/>
        <v>7.8250000000000002</v>
      </c>
      <c r="AA9" s="30">
        <f t="shared" si="3"/>
        <v>15.65</v>
      </c>
      <c r="AB9" s="30">
        <f t="shared" si="1"/>
        <v>15.65</v>
      </c>
      <c r="AC9" s="30">
        <f t="shared" si="4"/>
        <v>15.7</v>
      </c>
      <c r="AD9" s="30">
        <f t="shared" si="2"/>
        <v>14.9</v>
      </c>
    </row>
    <row r="10" spans="1:31" ht="22.5" customHeight="1">
      <c r="A10" s="13">
        <v>7</v>
      </c>
      <c r="B10" s="43">
        <v>201461820</v>
      </c>
      <c r="C10" s="35">
        <v>8.5</v>
      </c>
      <c r="D10" s="35">
        <v>7.5</v>
      </c>
      <c r="E10" s="41">
        <v>8.6999999999999993</v>
      </c>
      <c r="F10" s="35">
        <v>7</v>
      </c>
      <c r="G10" s="35">
        <v>8</v>
      </c>
      <c r="H10" s="35">
        <v>8.5</v>
      </c>
      <c r="I10" s="35">
        <v>9.5</v>
      </c>
      <c r="J10" s="5">
        <v>10</v>
      </c>
      <c r="K10" s="35">
        <v>9.5</v>
      </c>
      <c r="L10" s="35">
        <v>9</v>
      </c>
      <c r="M10" s="35">
        <v>10</v>
      </c>
      <c r="N10" s="15"/>
      <c r="O10" s="3"/>
      <c r="P10" s="35">
        <v>10</v>
      </c>
      <c r="Q10" s="41">
        <v>5.6</v>
      </c>
      <c r="R10" s="35">
        <v>3</v>
      </c>
      <c r="S10" s="35">
        <v>5</v>
      </c>
      <c r="T10" s="35">
        <v>3</v>
      </c>
      <c r="U10" s="5">
        <v>0</v>
      </c>
      <c r="V10" s="5">
        <v>4</v>
      </c>
      <c r="W10" s="35">
        <v>10</v>
      </c>
      <c r="X10" s="35">
        <v>10</v>
      </c>
      <c r="Y10" s="13">
        <v>7</v>
      </c>
      <c r="Z10" s="29">
        <f t="shared" si="0"/>
        <v>7.3400000000000007</v>
      </c>
      <c r="AA10" s="29">
        <f t="shared" si="3"/>
        <v>14.680000000000001</v>
      </c>
      <c r="AB10" s="29">
        <f t="shared" si="1"/>
        <v>14.68</v>
      </c>
      <c r="AC10" s="29">
        <f t="shared" si="4"/>
        <v>14.7</v>
      </c>
      <c r="AD10" s="55">
        <f t="shared" si="2"/>
        <v>13.9</v>
      </c>
    </row>
    <row r="11" spans="1:31" ht="22.5" customHeight="1">
      <c r="A11" s="13">
        <v>8</v>
      </c>
      <c r="B11" s="43">
        <v>201469760</v>
      </c>
      <c r="C11" s="41"/>
      <c r="D11" s="41"/>
      <c r="E11" s="41"/>
      <c r="F11" s="41"/>
      <c r="G11" s="41"/>
      <c r="H11" s="41"/>
      <c r="I11" s="41"/>
      <c r="J11" s="41"/>
      <c r="K11" s="41"/>
      <c r="L11" s="41"/>
      <c r="M11" s="18"/>
      <c r="N11" s="15"/>
      <c r="O11" s="19"/>
      <c r="P11" s="41"/>
      <c r="Q11" s="41"/>
      <c r="R11" s="41"/>
      <c r="S11" s="41"/>
      <c r="T11" s="41"/>
      <c r="U11" s="41"/>
      <c r="V11" s="41"/>
      <c r="W11" s="41"/>
      <c r="X11" s="41"/>
      <c r="Y11" s="13">
        <v>8</v>
      </c>
      <c r="Z11" s="30"/>
      <c r="AA11" s="30"/>
      <c r="AB11" s="30"/>
      <c r="AC11" s="30"/>
      <c r="AD11" s="30"/>
      <c r="AE11" s="46" t="s">
        <v>14</v>
      </c>
    </row>
    <row r="12" spans="1:31" ht="22.5" customHeight="1">
      <c r="A12" s="13">
        <v>9</v>
      </c>
      <c r="B12" s="43">
        <v>201469840</v>
      </c>
      <c r="C12" s="35">
        <v>8.5</v>
      </c>
      <c r="D12" s="35">
        <v>8.5</v>
      </c>
      <c r="E12" s="35">
        <v>9</v>
      </c>
      <c r="F12" s="35">
        <v>8.5</v>
      </c>
      <c r="G12" s="35">
        <v>8.5</v>
      </c>
      <c r="H12" s="35">
        <v>9</v>
      </c>
      <c r="I12" s="35">
        <v>8.5</v>
      </c>
      <c r="J12" s="35">
        <v>10</v>
      </c>
      <c r="K12" s="35">
        <v>9.5</v>
      </c>
      <c r="L12" s="35">
        <v>9.5</v>
      </c>
      <c r="M12" s="35">
        <v>10</v>
      </c>
      <c r="N12" s="15"/>
      <c r="O12" s="3"/>
      <c r="P12" s="35">
        <v>0</v>
      </c>
      <c r="Q12" s="35">
        <v>0</v>
      </c>
      <c r="R12" s="35">
        <v>7</v>
      </c>
      <c r="S12" s="35">
        <v>0</v>
      </c>
      <c r="T12" s="35">
        <v>10</v>
      </c>
      <c r="U12" s="5">
        <v>5</v>
      </c>
      <c r="V12" s="35">
        <v>6</v>
      </c>
      <c r="W12" s="35">
        <v>5</v>
      </c>
      <c r="X12" s="35">
        <v>10</v>
      </c>
      <c r="Y12" s="13">
        <v>9</v>
      </c>
      <c r="Z12" s="29">
        <f t="shared" ref="Z12:Z17" si="5">AVERAGE(C12:X12)</f>
        <v>7.125</v>
      </c>
      <c r="AA12" s="29">
        <f t="shared" si="3"/>
        <v>14.25</v>
      </c>
      <c r="AB12" s="29">
        <f t="shared" ref="AB12:AB17" si="6">SUM(P12:X12,C12:M12)*20/200</f>
        <v>14.25</v>
      </c>
      <c r="AC12" s="29">
        <f t="shared" si="4"/>
        <v>14.3</v>
      </c>
      <c r="AD12" s="55">
        <f t="shared" ref="AD12:AD17" si="7">ROUND((AC12+AD$2),1)</f>
        <v>13.5</v>
      </c>
    </row>
    <row r="13" spans="1:31" ht="22.5" customHeight="1">
      <c r="A13" s="13">
        <v>10</v>
      </c>
      <c r="B13" s="43">
        <v>201480860</v>
      </c>
      <c r="C13" s="18">
        <v>8.5</v>
      </c>
      <c r="D13" s="18">
        <v>8.5</v>
      </c>
      <c r="E13" s="18">
        <v>9</v>
      </c>
      <c r="F13" s="18">
        <v>8.5</v>
      </c>
      <c r="G13" s="18">
        <v>8.5</v>
      </c>
      <c r="H13" s="18">
        <v>9</v>
      </c>
      <c r="I13" s="18">
        <v>9.5</v>
      </c>
      <c r="J13" s="18">
        <v>9.5</v>
      </c>
      <c r="K13" s="18">
        <v>9.5</v>
      </c>
      <c r="L13" s="18">
        <v>10</v>
      </c>
      <c r="M13" s="18">
        <v>10</v>
      </c>
      <c r="N13" s="15"/>
      <c r="O13" s="19"/>
      <c r="P13" s="18">
        <v>5</v>
      </c>
      <c r="Q13" s="18">
        <v>5</v>
      </c>
      <c r="R13" s="18">
        <v>10</v>
      </c>
      <c r="S13" s="18">
        <v>10</v>
      </c>
      <c r="T13" s="18">
        <v>10</v>
      </c>
      <c r="U13" s="18">
        <v>10</v>
      </c>
      <c r="V13" s="18">
        <v>1</v>
      </c>
      <c r="W13" s="18">
        <v>10</v>
      </c>
      <c r="X13" s="18">
        <v>10</v>
      </c>
      <c r="Y13" s="13">
        <v>10</v>
      </c>
      <c r="Z13" s="30">
        <f t="shared" si="5"/>
        <v>8.5749999999999993</v>
      </c>
      <c r="AA13" s="30">
        <f t="shared" si="3"/>
        <v>17.149999999999999</v>
      </c>
      <c r="AB13" s="30">
        <f t="shared" si="6"/>
        <v>17.149999999999999</v>
      </c>
      <c r="AC13" s="30">
        <f t="shared" si="4"/>
        <v>17.2</v>
      </c>
      <c r="AD13" s="30">
        <f t="shared" si="7"/>
        <v>16.399999999999999</v>
      </c>
    </row>
    <row r="14" spans="1:31" ht="22.5" customHeight="1">
      <c r="A14" s="13">
        <v>11</v>
      </c>
      <c r="B14" s="43">
        <v>201481360</v>
      </c>
      <c r="C14" s="35">
        <v>9</v>
      </c>
      <c r="D14" s="35">
        <v>6.5</v>
      </c>
      <c r="E14" s="35">
        <v>9</v>
      </c>
      <c r="F14" s="35">
        <v>7</v>
      </c>
      <c r="G14" s="35">
        <v>8.5</v>
      </c>
      <c r="H14" s="35">
        <v>8.5</v>
      </c>
      <c r="I14" s="35">
        <v>9</v>
      </c>
      <c r="J14" s="35">
        <v>9.5</v>
      </c>
      <c r="K14" s="35">
        <v>9.5</v>
      </c>
      <c r="L14" s="35">
        <v>9.5</v>
      </c>
      <c r="M14" s="35">
        <v>10</v>
      </c>
      <c r="N14" s="15"/>
      <c r="O14" s="3"/>
      <c r="P14" s="35">
        <v>5</v>
      </c>
      <c r="Q14" s="35">
        <v>0</v>
      </c>
      <c r="R14" s="35">
        <v>10</v>
      </c>
      <c r="S14" s="35">
        <v>5</v>
      </c>
      <c r="T14" s="35">
        <v>3</v>
      </c>
      <c r="U14" s="35">
        <v>5</v>
      </c>
      <c r="V14" s="35">
        <v>4</v>
      </c>
      <c r="W14" s="35">
        <v>5</v>
      </c>
      <c r="X14" s="35">
        <v>10</v>
      </c>
      <c r="Y14" s="13">
        <v>11</v>
      </c>
      <c r="Z14" s="29">
        <f t="shared" si="5"/>
        <v>7.15</v>
      </c>
      <c r="AA14" s="29">
        <f t="shared" si="3"/>
        <v>14.3</v>
      </c>
      <c r="AB14" s="29">
        <f t="shared" si="6"/>
        <v>14.3</v>
      </c>
      <c r="AC14" s="29">
        <f t="shared" si="4"/>
        <v>14.3</v>
      </c>
      <c r="AD14" s="55">
        <f t="shared" si="7"/>
        <v>13.5</v>
      </c>
    </row>
    <row r="15" spans="1:31" ht="22.5" customHeight="1">
      <c r="A15" s="13">
        <v>12</v>
      </c>
      <c r="B15" s="43">
        <v>201501230</v>
      </c>
      <c r="C15" s="18">
        <v>7.5</v>
      </c>
      <c r="D15" s="18">
        <v>7.5</v>
      </c>
      <c r="E15" s="18">
        <v>9</v>
      </c>
      <c r="F15" s="18">
        <v>7</v>
      </c>
      <c r="G15" s="41">
        <v>0</v>
      </c>
      <c r="H15" s="18">
        <v>9</v>
      </c>
      <c r="I15" s="18">
        <v>9</v>
      </c>
      <c r="J15" s="18">
        <v>9</v>
      </c>
      <c r="K15" s="18">
        <v>10</v>
      </c>
      <c r="L15" s="18">
        <v>10</v>
      </c>
      <c r="M15" s="18">
        <v>10</v>
      </c>
      <c r="N15" s="15"/>
      <c r="O15" s="19"/>
      <c r="P15" s="18">
        <v>5</v>
      </c>
      <c r="Q15" s="18">
        <v>0</v>
      </c>
      <c r="R15" s="18">
        <v>7</v>
      </c>
      <c r="S15" s="18">
        <v>0</v>
      </c>
      <c r="T15" s="18">
        <v>0</v>
      </c>
      <c r="U15" s="18">
        <v>0</v>
      </c>
      <c r="V15" s="18">
        <v>4</v>
      </c>
      <c r="W15" s="18">
        <v>0</v>
      </c>
      <c r="X15" s="18">
        <v>10</v>
      </c>
      <c r="Y15" s="13">
        <v>12</v>
      </c>
      <c r="Z15" s="30">
        <f t="shared" si="5"/>
        <v>5.7</v>
      </c>
      <c r="AA15" s="30">
        <f t="shared" si="3"/>
        <v>11.4</v>
      </c>
      <c r="AB15" s="30">
        <f t="shared" si="6"/>
        <v>11.4</v>
      </c>
      <c r="AC15" s="30">
        <f t="shared" si="4"/>
        <v>11.4</v>
      </c>
      <c r="AD15" s="30">
        <f t="shared" si="7"/>
        <v>10.6</v>
      </c>
    </row>
    <row r="16" spans="1:31" ht="22.5" customHeight="1">
      <c r="A16" s="13">
        <v>13</v>
      </c>
      <c r="B16" s="43">
        <v>201538170</v>
      </c>
      <c r="C16" s="35">
        <v>9.5</v>
      </c>
      <c r="D16" s="35">
        <v>9</v>
      </c>
      <c r="E16" s="35">
        <v>9</v>
      </c>
      <c r="F16" s="35">
        <v>8</v>
      </c>
      <c r="G16" s="36">
        <v>9.5</v>
      </c>
      <c r="H16" s="35">
        <v>9</v>
      </c>
      <c r="I16" s="35">
        <v>9</v>
      </c>
      <c r="J16" s="5">
        <v>9.5</v>
      </c>
      <c r="K16" s="35">
        <v>10</v>
      </c>
      <c r="L16" s="35">
        <v>10</v>
      </c>
      <c r="M16" s="35">
        <v>10</v>
      </c>
      <c r="N16" s="15"/>
      <c r="O16" s="3"/>
      <c r="P16" s="35">
        <v>10</v>
      </c>
      <c r="Q16" s="35">
        <v>10</v>
      </c>
      <c r="R16" s="35">
        <v>10</v>
      </c>
      <c r="S16" s="36">
        <v>10</v>
      </c>
      <c r="T16" s="35">
        <v>10</v>
      </c>
      <c r="U16" s="5">
        <v>10</v>
      </c>
      <c r="V16" s="5">
        <v>10</v>
      </c>
      <c r="W16" s="35">
        <v>10</v>
      </c>
      <c r="X16" s="5">
        <v>10</v>
      </c>
      <c r="Y16" s="13">
        <v>13</v>
      </c>
      <c r="Z16" s="29">
        <f t="shared" si="5"/>
        <v>9.625</v>
      </c>
      <c r="AA16" s="29">
        <f t="shared" si="3"/>
        <v>19.25</v>
      </c>
      <c r="AB16" s="29">
        <f t="shared" si="6"/>
        <v>19.25</v>
      </c>
      <c r="AC16" s="29">
        <f t="shared" si="4"/>
        <v>19.3</v>
      </c>
      <c r="AD16" s="55">
        <f t="shared" si="7"/>
        <v>18.5</v>
      </c>
    </row>
    <row r="17" spans="1:30" ht="22.5" customHeight="1">
      <c r="A17" s="17">
        <v>14</v>
      </c>
      <c r="B17" s="43">
        <v>201594170</v>
      </c>
      <c r="C17" s="18">
        <v>9</v>
      </c>
      <c r="D17" s="18">
        <v>9.5</v>
      </c>
      <c r="E17" s="41">
        <v>0</v>
      </c>
      <c r="F17" s="18">
        <v>9.5</v>
      </c>
      <c r="G17" s="18">
        <v>9</v>
      </c>
      <c r="H17" s="18">
        <v>9</v>
      </c>
      <c r="I17" s="18">
        <v>9</v>
      </c>
      <c r="J17" s="18">
        <v>9</v>
      </c>
      <c r="K17" s="41">
        <v>10</v>
      </c>
      <c r="L17" s="41">
        <v>0</v>
      </c>
      <c r="M17" s="18">
        <v>10</v>
      </c>
      <c r="N17" s="15"/>
      <c r="O17" s="19"/>
      <c r="P17" s="18">
        <v>10</v>
      </c>
      <c r="Q17" s="41">
        <v>0</v>
      </c>
      <c r="R17" s="18">
        <v>10</v>
      </c>
      <c r="S17" s="18">
        <v>2</v>
      </c>
      <c r="T17" s="18">
        <v>3</v>
      </c>
      <c r="U17" s="18">
        <v>0</v>
      </c>
      <c r="V17" s="18">
        <v>10</v>
      </c>
      <c r="W17" s="41">
        <v>10</v>
      </c>
      <c r="X17" s="41">
        <v>0</v>
      </c>
      <c r="Y17" s="13">
        <v>14</v>
      </c>
      <c r="Z17" s="59">
        <f t="shared" si="5"/>
        <v>6.45</v>
      </c>
      <c r="AA17" s="30">
        <f t="shared" si="3"/>
        <v>12.9</v>
      </c>
      <c r="AB17" s="30">
        <f t="shared" si="6"/>
        <v>12.9</v>
      </c>
      <c r="AC17" s="30">
        <f t="shared" si="4"/>
        <v>12.9</v>
      </c>
      <c r="AD17" s="30">
        <f t="shared" si="7"/>
        <v>12.1</v>
      </c>
    </row>
    <row r="18" spans="1:30" ht="22.5" customHeight="1">
      <c r="B18" s="22" t="s">
        <v>9</v>
      </c>
      <c r="C18" s="35">
        <f t="shared" ref="C18:M18" si="8">AVERAGE(C4:C17)</f>
        <v>8.3076923076923084</v>
      </c>
      <c r="D18" s="35">
        <f t="shared" si="8"/>
        <v>7.615384615384615</v>
      </c>
      <c r="E18" s="35">
        <f t="shared" si="8"/>
        <v>8.0538461538461537</v>
      </c>
      <c r="F18" s="35">
        <f t="shared" si="8"/>
        <v>7.615384615384615</v>
      </c>
      <c r="G18" s="35">
        <f t="shared" si="8"/>
        <v>8.0384615384615383</v>
      </c>
      <c r="H18" s="35">
        <f t="shared" si="8"/>
        <v>8.884615384615385</v>
      </c>
      <c r="I18" s="35">
        <f t="shared" si="8"/>
        <v>9.2692307692307701</v>
      </c>
      <c r="J18" s="35">
        <f t="shared" si="8"/>
        <v>9.5769230769230766</v>
      </c>
      <c r="K18" s="35">
        <f t="shared" si="8"/>
        <v>9.5</v>
      </c>
      <c r="L18" s="35">
        <f t="shared" si="8"/>
        <v>8.884615384615385</v>
      </c>
      <c r="M18" s="35">
        <f t="shared" si="8"/>
        <v>10</v>
      </c>
      <c r="N18" s="23"/>
      <c r="O18" s="35"/>
      <c r="P18" s="35">
        <f t="shared" ref="P18:X18" si="9">AVERAGE(P4:P17)</f>
        <v>5.7307692307692308</v>
      </c>
      <c r="Q18" s="35">
        <f t="shared" si="9"/>
        <v>2.3538461538461539</v>
      </c>
      <c r="R18" s="35">
        <f t="shared" si="9"/>
        <v>7.7692307692307692</v>
      </c>
      <c r="S18" s="35">
        <f t="shared" si="9"/>
        <v>3.9230769230769229</v>
      </c>
      <c r="T18" s="35">
        <f t="shared" si="9"/>
        <v>5.5384615384615383</v>
      </c>
      <c r="U18" s="35">
        <f t="shared" si="9"/>
        <v>6.1538461538461542</v>
      </c>
      <c r="V18" s="35">
        <f t="shared" si="9"/>
        <v>5.5384615384615383</v>
      </c>
      <c r="W18" s="35">
        <f t="shared" si="9"/>
        <v>6.1538461538461542</v>
      </c>
      <c r="X18" s="35">
        <f t="shared" si="9"/>
        <v>8.4615384615384617</v>
      </c>
      <c r="Y18" s="9"/>
      <c r="Z18" s="26">
        <f>AVERAGE(Z4:Z17)</f>
        <v>7.3684615384615402</v>
      </c>
      <c r="AA18" s="24">
        <f>AVERAGE(AA4:AA17)</f>
        <v>14.73692307692308</v>
      </c>
      <c r="AB18" s="24">
        <f>AVERAGE(AB4:AB17)</f>
        <v>14.73692307692308</v>
      </c>
      <c r="AC18" s="24">
        <f>AVERAGE(AC4:AC17)</f>
        <v>14.753846153846156</v>
      </c>
      <c r="AD18" s="24">
        <f>AVERAGE(AD4:AD17)</f>
        <v>13.953846153846154</v>
      </c>
    </row>
    <row r="19" spans="1:30" ht="22.5" customHeight="1">
      <c r="B19" s="17" t="s">
        <v>10</v>
      </c>
      <c r="C19" s="35">
        <f t="shared" ref="C19:M19" si="10">STDEV(C4:C17)</f>
        <v>0.83012201759895499</v>
      </c>
      <c r="D19" s="35">
        <f t="shared" si="10"/>
        <v>1.1393317879691256</v>
      </c>
      <c r="E19" s="35">
        <f t="shared" si="10"/>
        <v>2.4824770507886473</v>
      </c>
      <c r="F19" s="35">
        <f t="shared" si="10"/>
        <v>0.9163752450517153</v>
      </c>
      <c r="G19" s="35">
        <f t="shared" si="10"/>
        <v>2.4618889974768239</v>
      </c>
      <c r="H19" s="35">
        <f t="shared" si="10"/>
        <v>0.2995723447576415</v>
      </c>
      <c r="I19" s="35">
        <f t="shared" si="10"/>
        <v>0.38812501290309992</v>
      </c>
      <c r="J19" s="35">
        <f t="shared" si="10"/>
        <v>0.40032038451271601</v>
      </c>
      <c r="K19" s="35">
        <f t="shared" si="10"/>
        <v>0.35355339059327379</v>
      </c>
      <c r="L19" s="35">
        <f t="shared" si="10"/>
        <v>2.6937724952954469</v>
      </c>
      <c r="M19" s="35">
        <f t="shared" si="10"/>
        <v>0</v>
      </c>
      <c r="N19" s="23"/>
      <c r="O19" s="35"/>
      <c r="P19" s="35">
        <f t="shared" ref="P19:X19" si="11">STDEV(P4:P17)</f>
        <v>3.0250026488651258</v>
      </c>
      <c r="Q19" s="35">
        <f t="shared" si="11"/>
        <v>3.3457972105850908</v>
      </c>
      <c r="R19" s="35">
        <f t="shared" si="11"/>
        <v>2.5545334262132924</v>
      </c>
      <c r="S19" s="35">
        <f t="shared" si="11"/>
        <v>3.4751867686389288</v>
      </c>
      <c r="T19" s="35">
        <f t="shared" si="11"/>
        <v>4.4462603128056699</v>
      </c>
      <c r="U19" s="35">
        <f t="shared" si="11"/>
        <v>4.1602514716892181</v>
      </c>
      <c r="V19" s="35">
        <f t="shared" si="11"/>
        <v>3.256157874330436</v>
      </c>
      <c r="W19" s="35">
        <f t="shared" si="11"/>
        <v>3.6250552604099209</v>
      </c>
      <c r="X19" s="35">
        <f t="shared" si="11"/>
        <v>3.1521258597805768</v>
      </c>
      <c r="Y19" s="9"/>
      <c r="Z19" s="26">
        <f>STDEV(Z4:Z17)</f>
        <v>0.98459675463142804</v>
      </c>
      <c r="AA19" s="24">
        <f>STDEV(AA4:AA17)</f>
        <v>1.9691935092628561</v>
      </c>
      <c r="AB19" s="24">
        <f>STDEV(AB4:AB17)</f>
        <v>1.9691935092628561</v>
      </c>
      <c r="AC19" s="24">
        <f>STDEV(AC4:AC17)</f>
        <v>1.9847818455333697</v>
      </c>
      <c r="AD19" s="24">
        <f>STDEV(AD4:AD17)</f>
        <v>1.9847818455333983</v>
      </c>
    </row>
    <row r="20" spans="1:30">
      <c r="Z20" s="33"/>
      <c r="AA20" s="33"/>
      <c r="AB20" s="32"/>
      <c r="AC20" s="32"/>
    </row>
    <row r="21" spans="1:30">
      <c r="B21" s="67" t="s">
        <v>29</v>
      </c>
      <c r="C21" s="67"/>
      <c r="D21" s="67"/>
      <c r="E21" s="67"/>
      <c r="F21" s="67"/>
      <c r="G21" s="67"/>
      <c r="H21" s="67"/>
      <c r="I21" s="67"/>
      <c r="J21" s="67"/>
      <c r="K21" s="67"/>
      <c r="L21" s="67"/>
      <c r="M21" s="67"/>
      <c r="N21" s="67"/>
      <c r="O21" s="67"/>
      <c r="P21" s="67"/>
      <c r="Q21" s="67"/>
      <c r="R21" s="67"/>
      <c r="S21" s="67"/>
      <c r="T21" s="67"/>
      <c r="U21" s="67"/>
      <c r="V21" s="67"/>
      <c r="W21" s="67"/>
      <c r="X21" s="67"/>
      <c r="Y21" s="67"/>
      <c r="Z21" s="68"/>
      <c r="AA21" s="68"/>
      <c r="AB21" s="68"/>
      <c r="AC21" s="47"/>
      <c r="AD21" s="53"/>
    </row>
    <row r="22" spans="1:30">
      <c r="B22" s="67"/>
      <c r="C22" s="67"/>
      <c r="D22" s="67"/>
      <c r="E22" s="67"/>
      <c r="F22" s="67"/>
      <c r="G22" s="67"/>
      <c r="H22" s="67"/>
      <c r="I22" s="67"/>
      <c r="J22" s="67"/>
      <c r="K22" s="67"/>
      <c r="L22" s="67"/>
      <c r="M22" s="67"/>
      <c r="N22" s="67"/>
      <c r="O22" s="67"/>
      <c r="P22" s="67"/>
      <c r="Q22" s="67"/>
      <c r="R22" s="67"/>
      <c r="S22" s="67"/>
      <c r="T22" s="67"/>
      <c r="U22" s="67"/>
      <c r="V22" s="67"/>
      <c r="W22" s="67"/>
      <c r="X22" s="67"/>
      <c r="Y22" s="67"/>
      <c r="Z22" s="68"/>
      <c r="AA22" s="68"/>
      <c r="AB22" s="68"/>
      <c r="AC22" s="47"/>
      <c r="AD22" s="53"/>
    </row>
    <row r="23" spans="1:30">
      <c r="B23" s="67"/>
      <c r="C23" s="67"/>
      <c r="D23" s="67"/>
      <c r="E23" s="67"/>
      <c r="F23" s="67"/>
      <c r="G23" s="67"/>
      <c r="H23" s="67"/>
      <c r="I23" s="67"/>
      <c r="J23" s="67"/>
      <c r="K23" s="67"/>
      <c r="L23" s="67"/>
      <c r="M23" s="67"/>
      <c r="N23" s="67"/>
      <c r="O23" s="67"/>
      <c r="P23" s="67"/>
      <c r="Q23" s="67"/>
      <c r="R23" s="67"/>
      <c r="S23" s="67"/>
      <c r="T23" s="67"/>
      <c r="U23" s="67"/>
      <c r="V23" s="67"/>
      <c r="W23" s="67"/>
      <c r="X23" s="67"/>
      <c r="Y23" s="67"/>
      <c r="Z23" s="68"/>
      <c r="AA23" s="68"/>
      <c r="AB23" s="68"/>
      <c r="AC23" s="47"/>
      <c r="AD23" s="53"/>
    </row>
    <row r="24" spans="1:30">
      <c r="B24" s="67"/>
      <c r="C24" s="67"/>
      <c r="D24" s="67"/>
      <c r="E24" s="67"/>
      <c r="F24" s="67"/>
      <c r="G24" s="67"/>
      <c r="H24" s="67"/>
      <c r="I24" s="67"/>
      <c r="J24" s="67"/>
      <c r="K24" s="67"/>
      <c r="L24" s="67"/>
      <c r="M24" s="67"/>
      <c r="N24" s="67"/>
      <c r="O24" s="67"/>
      <c r="P24" s="67"/>
      <c r="Q24" s="67"/>
      <c r="R24" s="67"/>
      <c r="S24" s="67"/>
      <c r="T24" s="67"/>
      <c r="U24" s="67"/>
      <c r="V24" s="67"/>
      <c r="W24" s="67"/>
      <c r="X24" s="67"/>
      <c r="Y24" s="67"/>
      <c r="Z24" s="68"/>
      <c r="AA24" s="68"/>
      <c r="AB24" s="68"/>
      <c r="AC24" s="47"/>
      <c r="AD24" s="53"/>
    </row>
    <row r="25" spans="1:30">
      <c r="B25" s="67"/>
      <c r="C25" s="67"/>
      <c r="D25" s="67"/>
      <c r="E25" s="67"/>
      <c r="F25" s="67"/>
      <c r="G25" s="67"/>
      <c r="H25" s="67"/>
      <c r="I25" s="67"/>
      <c r="J25" s="67"/>
      <c r="K25" s="67"/>
      <c r="L25" s="67"/>
      <c r="M25" s="67"/>
      <c r="N25" s="67"/>
      <c r="O25" s="67"/>
      <c r="P25" s="67"/>
      <c r="Q25" s="67"/>
      <c r="R25" s="67"/>
      <c r="S25" s="67"/>
      <c r="T25" s="67"/>
      <c r="U25" s="67"/>
      <c r="V25" s="67"/>
      <c r="W25" s="67"/>
      <c r="X25" s="67"/>
      <c r="Y25" s="67"/>
      <c r="Z25" s="68"/>
      <c r="AA25" s="68"/>
      <c r="AB25" s="68"/>
      <c r="AC25" s="47"/>
      <c r="AD25" s="53"/>
    </row>
    <row r="26" spans="1:30">
      <c r="B26" s="67"/>
      <c r="C26" s="67"/>
      <c r="D26" s="67"/>
      <c r="E26" s="67"/>
      <c r="F26" s="67"/>
      <c r="G26" s="67"/>
      <c r="H26" s="67"/>
      <c r="I26" s="67"/>
      <c r="J26" s="67"/>
      <c r="K26" s="67"/>
      <c r="L26" s="67"/>
      <c r="M26" s="67"/>
      <c r="N26" s="67"/>
      <c r="O26" s="67"/>
      <c r="P26" s="67"/>
      <c r="Q26" s="67"/>
      <c r="R26" s="67"/>
      <c r="S26" s="67"/>
      <c r="T26" s="67"/>
      <c r="U26" s="67"/>
      <c r="V26" s="67"/>
      <c r="W26" s="67"/>
      <c r="X26" s="67"/>
      <c r="Y26" s="67"/>
      <c r="Z26" s="68"/>
      <c r="AA26" s="68"/>
      <c r="AB26" s="68"/>
      <c r="AC26" s="47"/>
      <c r="AD26" s="53"/>
    </row>
    <row r="27" spans="1:30">
      <c r="B27" s="67"/>
      <c r="C27" s="67"/>
      <c r="D27" s="67"/>
      <c r="E27" s="67"/>
      <c r="F27" s="67"/>
      <c r="G27" s="67"/>
      <c r="H27" s="67"/>
      <c r="I27" s="67"/>
      <c r="J27" s="67"/>
      <c r="K27" s="67"/>
      <c r="L27" s="67"/>
      <c r="M27" s="67"/>
      <c r="N27" s="67"/>
      <c r="O27" s="67"/>
      <c r="P27" s="67"/>
      <c r="Q27" s="67"/>
      <c r="R27" s="67"/>
      <c r="S27" s="67"/>
      <c r="T27" s="67"/>
      <c r="U27" s="67"/>
      <c r="V27" s="67"/>
      <c r="W27" s="67"/>
      <c r="X27" s="67"/>
      <c r="Y27" s="67"/>
      <c r="Z27" s="68"/>
      <c r="AA27" s="68"/>
      <c r="AB27" s="68"/>
      <c r="AC27" s="47"/>
      <c r="AD27" s="53"/>
    </row>
    <row r="28" spans="1:30">
      <c r="B28" s="67"/>
      <c r="C28" s="67"/>
      <c r="D28" s="67"/>
      <c r="E28" s="67"/>
      <c r="F28" s="67"/>
      <c r="G28" s="67"/>
      <c r="H28" s="67"/>
      <c r="I28" s="67"/>
      <c r="J28" s="67"/>
      <c r="K28" s="67"/>
      <c r="L28" s="67"/>
      <c r="M28" s="67"/>
      <c r="N28" s="67"/>
      <c r="O28" s="67"/>
      <c r="P28" s="67"/>
      <c r="Q28" s="67"/>
      <c r="R28" s="67"/>
      <c r="S28" s="67"/>
      <c r="T28" s="67"/>
      <c r="U28" s="67"/>
      <c r="V28" s="67"/>
      <c r="W28" s="67"/>
      <c r="X28" s="67"/>
      <c r="Y28" s="67"/>
      <c r="Z28" s="68"/>
      <c r="AA28" s="68"/>
      <c r="AB28" s="68"/>
      <c r="AC28" s="47"/>
      <c r="AD28" s="53"/>
    </row>
    <row r="29" spans="1:30">
      <c r="B29" s="67"/>
      <c r="C29" s="67"/>
      <c r="D29" s="67"/>
      <c r="E29" s="67"/>
      <c r="F29" s="67"/>
      <c r="G29" s="67"/>
      <c r="H29" s="67"/>
      <c r="I29" s="67"/>
      <c r="J29" s="67"/>
      <c r="K29" s="67"/>
      <c r="L29" s="67"/>
      <c r="M29" s="67"/>
      <c r="N29" s="67"/>
      <c r="O29" s="67"/>
      <c r="P29" s="67"/>
      <c r="Q29" s="67"/>
      <c r="R29" s="67"/>
      <c r="S29" s="67"/>
      <c r="T29" s="67"/>
      <c r="U29" s="67"/>
      <c r="V29" s="67"/>
      <c r="W29" s="67"/>
      <c r="X29" s="67"/>
      <c r="Y29" s="67"/>
      <c r="Z29" s="68"/>
      <c r="AA29" s="68"/>
      <c r="AB29" s="68"/>
      <c r="AC29" s="47"/>
      <c r="AD29" s="53"/>
    </row>
  </sheetData>
  <mergeCells count="3">
    <mergeCell ref="C1:M1"/>
    <mergeCell ref="O1:X1"/>
    <mergeCell ref="B21:AB29"/>
  </mergeCells>
  <pageMargins left="0" right="0" top="0" bottom="0"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S40"/>
  <sheetViews>
    <sheetView topLeftCell="A19" zoomScaleNormal="100" workbookViewId="0">
      <selection activeCell="Q41" sqref="Q41"/>
    </sheetView>
  </sheetViews>
  <sheetFormatPr defaultRowHeight="15"/>
  <cols>
    <col min="1" max="1" width="3.5703125" style="4" customWidth="1"/>
    <col min="2" max="2" width="12" style="4" customWidth="1"/>
    <col min="3" max="3" width="6.28515625" style="32" customWidth="1"/>
    <col min="4" max="4" width="10.140625" style="32" customWidth="1"/>
    <col min="5" max="5" width="2.42578125" style="2" customWidth="1"/>
    <col min="6" max="6" width="3.5703125" style="2" customWidth="1"/>
    <col min="7" max="7" width="12" style="4" customWidth="1"/>
    <col min="8" max="8" width="6.28515625" style="2" customWidth="1"/>
    <col min="9" max="9" width="10.140625" style="2" customWidth="1"/>
    <col min="10" max="10" width="2.42578125" style="2" customWidth="1"/>
    <col min="11" max="11" width="3.5703125" style="2" customWidth="1"/>
    <col min="12" max="12" width="12" style="4" customWidth="1"/>
    <col min="13" max="13" width="6.28515625" style="2" customWidth="1"/>
    <col min="14" max="14" width="10.140625" style="2" customWidth="1"/>
    <col min="15" max="15" width="2.42578125" style="2" customWidth="1"/>
    <col min="16" max="16" width="3.5703125" style="2" customWidth="1"/>
    <col min="17" max="17" width="12" style="4" customWidth="1"/>
    <col min="18" max="18" width="6.28515625" style="2" customWidth="1"/>
    <col min="19" max="19" width="10.140625" style="2" customWidth="1"/>
    <col min="20" max="20" width="5.28515625" style="2" customWidth="1"/>
    <col min="21" max="16384" width="9.140625" style="2"/>
  </cols>
  <sheetData>
    <row r="1" spans="1:19" ht="22.5" customHeight="1">
      <c r="A1" s="9"/>
      <c r="B1" s="9"/>
      <c r="C1" s="51"/>
      <c r="D1" s="51"/>
      <c r="F1" s="9"/>
      <c r="G1" s="9"/>
      <c r="H1" s="52"/>
      <c r="I1" s="52"/>
      <c r="K1" s="9"/>
      <c r="L1" s="9"/>
      <c r="M1" s="52"/>
      <c r="N1" s="52"/>
      <c r="P1" s="9"/>
      <c r="Q1" s="9"/>
      <c r="R1" s="10"/>
      <c r="S1" s="51"/>
    </row>
    <row r="2" spans="1:19" ht="22.5" customHeight="1">
      <c r="A2" s="9"/>
      <c r="B2" s="42" t="s">
        <v>21</v>
      </c>
      <c r="C2" s="63" t="s">
        <v>27</v>
      </c>
      <c r="D2" s="64">
        <v>1.2941176470588225</v>
      </c>
      <c r="F2" s="9"/>
      <c r="G2" s="42" t="s">
        <v>22</v>
      </c>
      <c r="H2" s="63" t="s">
        <v>27</v>
      </c>
      <c r="I2" s="64">
        <v>0.59999999999999964</v>
      </c>
      <c r="K2" s="9"/>
      <c r="L2" s="42" t="s">
        <v>23</v>
      </c>
      <c r="M2" s="64" t="s">
        <v>27</v>
      </c>
      <c r="N2" s="64">
        <v>-1.9933333333333341</v>
      </c>
      <c r="P2" s="9"/>
      <c r="Q2" s="42" t="s">
        <v>0</v>
      </c>
      <c r="R2" s="63" t="s">
        <v>27</v>
      </c>
      <c r="S2" s="64">
        <v>-0.7538461538461565</v>
      </c>
    </row>
    <row r="3" spans="1:19" ht="22.5" customHeight="1">
      <c r="A3" s="6"/>
      <c r="B3" s="27" t="s">
        <v>20</v>
      </c>
      <c r="C3" s="31" t="s">
        <v>25</v>
      </c>
      <c r="D3" s="31" t="s">
        <v>26</v>
      </c>
      <c r="F3" s="6"/>
      <c r="G3" s="27" t="s">
        <v>20</v>
      </c>
      <c r="H3" s="31" t="s">
        <v>25</v>
      </c>
      <c r="I3" s="31" t="s">
        <v>26</v>
      </c>
      <c r="K3" s="6"/>
      <c r="L3" s="27" t="s">
        <v>20</v>
      </c>
      <c r="M3" s="31" t="s">
        <v>25</v>
      </c>
      <c r="N3" s="31" t="s">
        <v>26</v>
      </c>
      <c r="P3" s="6"/>
      <c r="Q3" s="27" t="s">
        <v>20</v>
      </c>
      <c r="R3" s="31" t="s">
        <v>25</v>
      </c>
      <c r="S3" s="31" t="s">
        <v>26</v>
      </c>
    </row>
    <row r="4" spans="1:19" ht="22.5" customHeight="1">
      <c r="A4" s="13">
        <v>1</v>
      </c>
      <c r="B4" s="65">
        <v>201368730</v>
      </c>
      <c r="C4" s="29"/>
      <c r="D4" s="55" t="s">
        <v>24</v>
      </c>
      <c r="F4" s="13">
        <v>1</v>
      </c>
      <c r="G4" s="43">
        <v>201321090</v>
      </c>
      <c r="H4" s="29">
        <v>13.2</v>
      </c>
      <c r="I4" s="55">
        <v>13.8</v>
      </c>
      <c r="K4" s="13">
        <v>1</v>
      </c>
      <c r="L4" s="43">
        <v>201415340</v>
      </c>
      <c r="M4" s="29">
        <v>16.5</v>
      </c>
      <c r="N4" s="55">
        <v>14.5</v>
      </c>
      <c r="P4" s="13">
        <v>1</v>
      </c>
      <c r="Q4" s="43">
        <v>201419780</v>
      </c>
      <c r="R4" s="29">
        <v>13.1</v>
      </c>
      <c r="S4" s="55">
        <v>12.3</v>
      </c>
    </row>
    <row r="5" spans="1:19" ht="22.5" customHeight="1">
      <c r="A5" s="13">
        <v>2</v>
      </c>
      <c r="B5" s="43">
        <v>201421240</v>
      </c>
      <c r="C5" s="57">
        <v>11.3</v>
      </c>
      <c r="D5" s="57">
        <v>12.6</v>
      </c>
      <c r="F5" s="13">
        <v>2</v>
      </c>
      <c r="G5" s="43">
        <v>201414600</v>
      </c>
      <c r="H5" s="57">
        <v>13.5</v>
      </c>
      <c r="I5" s="18">
        <v>14.1</v>
      </c>
      <c r="K5" s="13">
        <v>2</v>
      </c>
      <c r="L5" s="43">
        <v>201419720</v>
      </c>
      <c r="M5" s="30">
        <v>19.399999999999999</v>
      </c>
      <c r="N5" s="30">
        <v>17.399999999999999</v>
      </c>
      <c r="P5" s="13">
        <v>2</v>
      </c>
      <c r="Q5" s="43">
        <v>201420260</v>
      </c>
      <c r="R5" s="30">
        <v>14.2</v>
      </c>
      <c r="S5" s="30">
        <v>13.4</v>
      </c>
    </row>
    <row r="6" spans="1:19" ht="22.5" customHeight="1">
      <c r="A6" s="13">
        <v>3</v>
      </c>
      <c r="B6" s="43">
        <v>201432980</v>
      </c>
      <c r="C6" s="29">
        <v>10.3</v>
      </c>
      <c r="D6" s="58">
        <v>11.6</v>
      </c>
      <c r="F6" s="13">
        <v>3</v>
      </c>
      <c r="G6" s="43">
        <v>201423480</v>
      </c>
      <c r="H6" s="29">
        <v>15</v>
      </c>
      <c r="I6" s="55">
        <v>15.6</v>
      </c>
      <c r="K6" s="13">
        <v>3</v>
      </c>
      <c r="L6" s="43">
        <v>201420140</v>
      </c>
      <c r="M6" s="29">
        <v>16.899999999999999</v>
      </c>
      <c r="N6" s="55">
        <v>14.9</v>
      </c>
      <c r="P6" s="13">
        <v>3</v>
      </c>
      <c r="Q6" s="43">
        <v>201430700</v>
      </c>
      <c r="R6" s="29">
        <v>14.3</v>
      </c>
      <c r="S6" s="55">
        <v>13.5</v>
      </c>
    </row>
    <row r="7" spans="1:19" ht="22.5" customHeight="1">
      <c r="A7" s="13">
        <v>4</v>
      </c>
      <c r="B7" s="43">
        <v>201435080</v>
      </c>
      <c r="C7" s="57">
        <v>12.9</v>
      </c>
      <c r="D7" s="57">
        <v>14.2</v>
      </c>
      <c r="F7" s="13">
        <v>4</v>
      </c>
      <c r="G7" s="43">
        <v>201438580</v>
      </c>
      <c r="H7" s="57"/>
      <c r="I7" s="18" t="s">
        <v>14</v>
      </c>
      <c r="K7" s="13">
        <v>4</v>
      </c>
      <c r="L7" s="43">
        <v>201421340</v>
      </c>
      <c r="M7" s="30">
        <v>16.8</v>
      </c>
      <c r="N7" s="30">
        <v>14.8</v>
      </c>
      <c r="P7" s="13">
        <v>4</v>
      </c>
      <c r="Q7" s="43">
        <v>201438600</v>
      </c>
      <c r="R7" s="30">
        <v>15.9</v>
      </c>
      <c r="S7" s="30">
        <v>15.1</v>
      </c>
    </row>
    <row r="8" spans="1:19" ht="22.5" customHeight="1">
      <c r="A8" s="13">
        <v>5</v>
      </c>
      <c r="B8" s="43">
        <v>201438040</v>
      </c>
      <c r="C8" s="29">
        <v>12.3</v>
      </c>
      <c r="D8" s="58">
        <v>13.6</v>
      </c>
      <c r="F8" s="13">
        <v>5</v>
      </c>
      <c r="G8" s="43">
        <v>201439700</v>
      </c>
      <c r="H8" s="29">
        <v>13.7</v>
      </c>
      <c r="I8" s="55">
        <v>14.3</v>
      </c>
      <c r="K8" s="13">
        <v>5</v>
      </c>
      <c r="L8" s="43">
        <v>201426260</v>
      </c>
      <c r="M8" s="29">
        <v>14.8</v>
      </c>
      <c r="N8" s="55">
        <v>12.8</v>
      </c>
      <c r="P8" s="13">
        <v>5</v>
      </c>
      <c r="Q8" s="43">
        <v>201458040</v>
      </c>
      <c r="R8" s="29">
        <v>14.5</v>
      </c>
      <c r="S8" s="55">
        <v>13.7</v>
      </c>
    </row>
    <row r="9" spans="1:19" ht="22.5" customHeight="1">
      <c r="A9" s="13">
        <v>6</v>
      </c>
      <c r="B9" s="43">
        <v>201438180</v>
      </c>
      <c r="C9" s="57">
        <v>15</v>
      </c>
      <c r="D9" s="57">
        <v>16.3</v>
      </c>
      <c r="F9" s="13">
        <v>6</v>
      </c>
      <c r="G9" s="43">
        <v>201440920</v>
      </c>
      <c r="H9" s="57">
        <v>13.4</v>
      </c>
      <c r="I9" s="18">
        <v>14</v>
      </c>
      <c r="K9" s="13">
        <v>6</v>
      </c>
      <c r="L9" s="43">
        <v>201428060</v>
      </c>
      <c r="M9" s="30">
        <v>14.3</v>
      </c>
      <c r="N9" s="30">
        <v>12.3</v>
      </c>
      <c r="P9" s="13">
        <v>6</v>
      </c>
      <c r="Q9" s="43">
        <v>201458320</v>
      </c>
      <c r="R9" s="30">
        <v>15.7</v>
      </c>
      <c r="S9" s="30">
        <v>14.9</v>
      </c>
    </row>
    <row r="10" spans="1:19" ht="22.5" customHeight="1">
      <c r="A10" s="13">
        <v>7</v>
      </c>
      <c r="B10" s="43">
        <v>201442820</v>
      </c>
      <c r="C10" s="29">
        <v>12.8</v>
      </c>
      <c r="D10" s="58">
        <v>14.1</v>
      </c>
      <c r="F10" s="13">
        <v>7</v>
      </c>
      <c r="G10" s="43">
        <v>201442680</v>
      </c>
      <c r="H10" s="29">
        <v>7.4</v>
      </c>
      <c r="I10" s="55">
        <v>8</v>
      </c>
      <c r="K10" s="13">
        <v>7</v>
      </c>
      <c r="L10" s="43">
        <v>201429280</v>
      </c>
      <c r="M10" s="29">
        <v>13.3</v>
      </c>
      <c r="N10" s="55">
        <v>11.3</v>
      </c>
      <c r="P10" s="13">
        <v>7</v>
      </c>
      <c r="Q10" s="43">
        <v>201461820</v>
      </c>
      <c r="R10" s="29">
        <v>14.7</v>
      </c>
      <c r="S10" s="55">
        <v>13.9</v>
      </c>
    </row>
    <row r="11" spans="1:19" ht="22.5" customHeight="1">
      <c r="A11" s="13">
        <v>8</v>
      </c>
      <c r="B11" s="43">
        <v>201443620</v>
      </c>
      <c r="C11" s="57">
        <v>10.7</v>
      </c>
      <c r="D11" s="57">
        <v>12</v>
      </c>
      <c r="F11" s="13">
        <v>8</v>
      </c>
      <c r="G11" s="43">
        <v>201445620</v>
      </c>
      <c r="H11" s="57">
        <v>12.5</v>
      </c>
      <c r="I11" s="18">
        <v>13.1</v>
      </c>
      <c r="K11" s="13">
        <v>8</v>
      </c>
      <c r="L11" s="43">
        <v>201429500</v>
      </c>
      <c r="M11" s="30">
        <v>15.6</v>
      </c>
      <c r="N11" s="30">
        <v>13.6</v>
      </c>
      <c r="P11" s="13">
        <v>8</v>
      </c>
      <c r="Q11" s="43">
        <v>201469760</v>
      </c>
      <c r="R11" s="30"/>
      <c r="S11" s="30"/>
    </row>
    <row r="12" spans="1:19" ht="22.5" customHeight="1">
      <c r="A12" s="13">
        <v>9</v>
      </c>
      <c r="B12" s="43">
        <v>201452180</v>
      </c>
      <c r="C12" s="29">
        <v>11.3</v>
      </c>
      <c r="D12" s="58">
        <v>12.6</v>
      </c>
      <c r="F12" s="13">
        <v>9</v>
      </c>
      <c r="G12" s="43">
        <v>201446040</v>
      </c>
      <c r="H12" s="29">
        <v>15</v>
      </c>
      <c r="I12" s="55">
        <v>15.6</v>
      </c>
      <c r="K12" s="13">
        <v>9</v>
      </c>
      <c r="L12" s="43">
        <v>201430980</v>
      </c>
      <c r="M12" s="29">
        <v>15.1</v>
      </c>
      <c r="N12" s="55">
        <v>13.1</v>
      </c>
      <c r="P12" s="13">
        <v>9</v>
      </c>
      <c r="Q12" s="43">
        <v>201469840</v>
      </c>
      <c r="R12" s="29">
        <v>14.3</v>
      </c>
      <c r="S12" s="55">
        <v>13.5</v>
      </c>
    </row>
    <row r="13" spans="1:19" ht="22.5" customHeight="1">
      <c r="A13" s="13">
        <v>10</v>
      </c>
      <c r="B13" s="43">
        <v>201453200</v>
      </c>
      <c r="C13" s="57">
        <v>15.4</v>
      </c>
      <c r="D13" s="57">
        <v>16.7</v>
      </c>
      <c r="F13" s="13">
        <v>10</v>
      </c>
      <c r="G13" s="43">
        <v>201447160</v>
      </c>
      <c r="H13" s="57">
        <v>14.3</v>
      </c>
      <c r="I13" s="18">
        <v>14.9</v>
      </c>
      <c r="K13" s="13">
        <v>10</v>
      </c>
      <c r="L13" s="43">
        <v>201431340</v>
      </c>
      <c r="M13" s="30">
        <v>16.8</v>
      </c>
      <c r="N13" s="30">
        <v>14.8</v>
      </c>
      <c r="P13" s="13">
        <v>10</v>
      </c>
      <c r="Q13" s="43">
        <v>201480860</v>
      </c>
      <c r="R13" s="30">
        <v>17.2</v>
      </c>
      <c r="S13" s="30">
        <v>16.399999999999999</v>
      </c>
    </row>
    <row r="14" spans="1:19" ht="22.5" customHeight="1">
      <c r="A14" s="13">
        <v>11</v>
      </c>
      <c r="B14" s="43">
        <v>201454040</v>
      </c>
      <c r="C14" s="29">
        <v>12.9</v>
      </c>
      <c r="D14" s="58">
        <v>14.2</v>
      </c>
      <c r="F14" s="13">
        <v>11</v>
      </c>
      <c r="G14" s="43">
        <v>201450900</v>
      </c>
      <c r="H14" s="29">
        <v>16.5</v>
      </c>
      <c r="I14" s="55">
        <v>17.100000000000001</v>
      </c>
      <c r="K14" s="13">
        <v>11</v>
      </c>
      <c r="L14" s="43">
        <v>201435320</v>
      </c>
      <c r="M14" s="29">
        <v>17.100000000000001</v>
      </c>
      <c r="N14" s="55">
        <v>15.1</v>
      </c>
      <c r="P14" s="13">
        <v>11</v>
      </c>
      <c r="Q14" s="43">
        <v>201481360</v>
      </c>
      <c r="R14" s="29">
        <v>14.3</v>
      </c>
      <c r="S14" s="55">
        <v>13.5</v>
      </c>
    </row>
    <row r="15" spans="1:19" ht="22.5" customHeight="1">
      <c r="A15" s="13">
        <v>12</v>
      </c>
      <c r="B15" s="43">
        <v>201462460</v>
      </c>
      <c r="C15" s="57">
        <v>12.4</v>
      </c>
      <c r="D15" s="57">
        <v>13.7</v>
      </c>
      <c r="F15" s="13">
        <v>12</v>
      </c>
      <c r="G15" s="43">
        <v>201456280</v>
      </c>
      <c r="H15" s="57">
        <v>12.8</v>
      </c>
      <c r="I15" s="18">
        <v>13.4</v>
      </c>
      <c r="K15" s="13">
        <v>12</v>
      </c>
      <c r="L15" s="43">
        <v>201453640</v>
      </c>
      <c r="M15" s="30">
        <v>15.9</v>
      </c>
      <c r="N15" s="30">
        <v>13.9</v>
      </c>
      <c r="P15" s="13">
        <v>12</v>
      </c>
      <c r="Q15" s="43">
        <v>201501230</v>
      </c>
      <c r="R15" s="30">
        <v>11.4</v>
      </c>
      <c r="S15" s="30">
        <v>10.6</v>
      </c>
    </row>
    <row r="16" spans="1:19" ht="22.5" customHeight="1">
      <c r="A16" s="13">
        <v>13</v>
      </c>
      <c r="B16" s="43">
        <v>201462860</v>
      </c>
      <c r="C16" s="29">
        <v>11.5</v>
      </c>
      <c r="D16" s="58">
        <v>12.8</v>
      </c>
      <c r="F16" s="13">
        <v>13</v>
      </c>
      <c r="G16" s="43">
        <v>201464080</v>
      </c>
      <c r="H16" s="29">
        <v>16.100000000000001</v>
      </c>
      <c r="I16" s="55">
        <v>16.7</v>
      </c>
      <c r="K16" s="13">
        <v>13</v>
      </c>
      <c r="L16" s="43">
        <v>201456760</v>
      </c>
      <c r="M16" s="29">
        <v>18.8</v>
      </c>
      <c r="N16" s="55">
        <v>16.8</v>
      </c>
      <c r="P16" s="13">
        <v>13</v>
      </c>
      <c r="Q16" s="43">
        <v>201538170</v>
      </c>
      <c r="R16" s="29">
        <v>19.3</v>
      </c>
      <c r="S16" s="55">
        <v>18.5</v>
      </c>
    </row>
    <row r="17" spans="1:19" ht="22.5" customHeight="1">
      <c r="A17" s="17">
        <v>14</v>
      </c>
      <c r="B17" s="43">
        <v>201463280</v>
      </c>
      <c r="C17" s="57">
        <v>10.8</v>
      </c>
      <c r="D17" s="57">
        <v>12.1</v>
      </c>
      <c r="F17" s="17">
        <v>14</v>
      </c>
      <c r="G17" s="43">
        <v>201464180</v>
      </c>
      <c r="H17" s="57">
        <v>16.3</v>
      </c>
      <c r="I17" s="18">
        <v>16.899999999999999</v>
      </c>
      <c r="K17" s="17">
        <v>14</v>
      </c>
      <c r="L17" s="43">
        <v>201465380</v>
      </c>
      <c r="M17" s="30">
        <v>13.2</v>
      </c>
      <c r="N17" s="30">
        <v>11.2</v>
      </c>
      <c r="P17" s="17">
        <v>14</v>
      </c>
      <c r="Q17" s="43">
        <v>201594170</v>
      </c>
      <c r="R17" s="30">
        <v>12.9</v>
      </c>
      <c r="S17" s="30">
        <v>12.1</v>
      </c>
    </row>
    <row r="18" spans="1:19" ht="22.5" customHeight="1">
      <c r="A18" s="17">
        <v>15</v>
      </c>
      <c r="B18" s="43">
        <v>201465780</v>
      </c>
      <c r="C18" s="29">
        <v>14</v>
      </c>
      <c r="D18" s="58">
        <v>15.3</v>
      </c>
      <c r="F18" s="17">
        <v>15</v>
      </c>
      <c r="G18" s="43">
        <v>201465680</v>
      </c>
      <c r="H18" s="29">
        <v>12.3</v>
      </c>
      <c r="I18" s="55">
        <v>12.9</v>
      </c>
      <c r="K18" s="17">
        <v>15</v>
      </c>
      <c r="L18" s="43">
        <v>201480460</v>
      </c>
      <c r="M18" s="29">
        <v>15.4</v>
      </c>
      <c r="N18" s="55">
        <v>13.4</v>
      </c>
      <c r="P18" s="4"/>
      <c r="Q18" s="22" t="s">
        <v>9</v>
      </c>
      <c r="R18" s="24">
        <v>14.753846153846156</v>
      </c>
      <c r="S18" s="24">
        <v>13.953846153846154</v>
      </c>
    </row>
    <row r="19" spans="1:19" ht="22.5" customHeight="1">
      <c r="A19" s="17">
        <v>16</v>
      </c>
      <c r="B19" s="43">
        <v>201468560</v>
      </c>
      <c r="C19" s="57">
        <v>14.1</v>
      </c>
      <c r="D19" s="57">
        <v>15.4</v>
      </c>
      <c r="F19" s="17">
        <v>16</v>
      </c>
      <c r="G19" s="43">
        <v>201467360</v>
      </c>
      <c r="H19" s="57">
        <v>9.6999999999999993</v>
      </c>
      <c r="I19" s="18">
        <v>10.3</v>
      </c>
      <c r="K19" s="4"/>
      <c r="L19" s="22" t="s">
        <v>9</v>
      </c>
      <c r="M19" s="54">
        <v>15.993333333333334</v>
      </c>
      <c r="N19" s="24">
        <v>13.993333333333332</v>
      </c>
      <c r="P19" s="4"/>
      <c r="Q19" s="17" t="s">
        <v>10</v>
      </c>
      <c r="R19" s="24">
        <v>1.9847818455333697</v>
      </c>
      <c r="S19" s="24">
        <v>1.9847818455333983</v>
      </c>
    </row>
    <row r="20" spans="1:19" ht="22.5" customHeight="1">
      <c r="A20" s="17">
        <v>17</v>
      </c>
      <c r="B20" s="43">
        <v>201471300</v>
      </c>
      <c r="C20" s="29">
        <v>13.9</v>
      </c>
      <c r="D20" s="58">
        <v>15.2</v>
      </c>
      <c r="F20" s="17">
        <v>17</v>
      </c>
      <c r="G20" s="43">
        <v>201468460</v>
      </c>
      <c r="H20" s="29">
        <v>13</v>
      </c>
      <c r="I20" s="55">
        <v>13.6</v>
      </c>
      <c r="K20" s="4"/>
      <c r="L20" s="17" t="s">
        <v>10</v>
      </c>
      <c r="M20" s="54">
        <v>1.7677534842144438</v>
      </c>
      <c r="N20" s="24">
        <v>1.7677534842144806</v>
      </c>
    </row>
    <row r="21" spans="1:19" ht="22.5" customHeight="1">
      <c r="A21" s="17">
        <v>18</v>
      </c>
      <c r="B21" s="43">
        <v>201476140</v>
      </c>
      <c r="C21" s="57">
        <v>14.4</v>
      </c>
      <c r="D21" s="57">
        <v>15.7</v>
      </c>
      <c r="F21" s="17">
        <v>18</v>
      </c>
      <c r="G21" s="43">
        <v>201470100</v>
      </c>
      <c r="H21" s="57">
        <v>13.1</v>
      </c>
      <c r="I21" s="18">
        <v>13.7</v>
      </c>
    </row>
    <row r="22" spans="1:19" ht="22.5" customHeight="1">
      <c r="B22" s="22" t="s">
        <v>9</v>
      </c>
      <c r="C22" s="24">
        <v>12.705882352941178</v>
      </c>
      <c r="D22" s="24">
        <v>14.005882352941175</v>
      </c>
      <c r="F22" s="17">
        <v>19</v>
      </c>
      <c r="G22" s="43">
        <v>201480720</v>
      </c>
      <c r="H22" s="29"/>
      <c r="I22" s="34" t="s">
        <v>14</v>
      </c>
    </row>
    <row r="23" spans="1:19" ht="22.5" customHeight="1">
      <c r="B23" s="17" t="s">
        <v>10</v>
      </c>
      <c r="C23" s="24">
        <v>1.5737973933432734</v>
      </c>
      <c r="D23" s="24">
        <v>1.5737973933432914</v>
      </c>
      <c r="F23" s="4"/>
      <c r="G23" s="22" t="s">
        <v>9</v>
      </c>
      <c r="H23" s="24">
        <v>13.4</v>
      </c>
      <c r="I23" s="24">
        <v>14</v>
      </c>
    </row>
    <row r="24" spans="1:19">
      <c r="F24" s="4"/>
      <c r="G24" s="17" t="s">
        <v>10</v>
      </c>
      <c r="H24" s="24">
        <v>2.2871926022965337</v>
      </c>
      <c r="I24" s="24">
        <v>2.2871926022965337</v>
      </c>
    </row>
    <row r="28" spans="1:19">
      <c r="C28" s="53"/>
      <c r="D28" s="53"/>
    </row>
    <row r="30" spans="1:19" ht="15" customHeight="1">
      <c r="A30" s="69" t="s">
        <v>28</v>
      </c>
      <c r="B30" s="70"/>
      <c r="C30" s="70"/>
      <c r="D30" s="70"/>
      <c r="E30" s="70"/>
      <c r="F30" s="70"/>
      <c r="G30" s="70"/>
      <c r="H30" s="70"/>
      <c r="I30" s="70"/>
      <c r="J30" s="70"/>
      <c r="K30" s="70"/>
      <c r="L30" s="70"/>
      <c r="M30" s="70"/>
      <c r="N30" s="70"/>
      <c r="O30" s="70"/>
      <c r="P30" s="70"/>
      <c r="Q30" s="70"/>
      <c r="R30" s="70"/>
      <c r="S30" s="70"/>
    </row>
    <row r="31" spans="1:19">
      <c r="A31" s="70"/>
      <c r="B31" s="70"/>
      <c r="C31" s="70"/>
      <c r="D31" s="70"/>
      <c r="E31" s="70"/>
      <c r="F31" s="70"/>
      <c r="G31" s="70"/>
      <c r="H31" s="70"/>
      <c r="I31" s="70"/>
      <c r="J31" s="70"/>
      <c r="K31" s="70"/>
      <c r="L31" s="70"/>
      <c r="M31" s="70"/>
      <c r="N31" s="70"/>
      <c r="O31" s="70"/>
      <c r="P31" s="70"/>
      <c r="Q31" s="70"/>
      <c r="R31" s="70"/>
      <c r="S31" s="70"/>
    </row>
    <row r="32" spans="1:19">
      <c r="A32" s="70"/>
      <c r="B32" s="70"/>
      <c r="C32" s="70"/>
      <c r="D32" s="70"/>
      <c r="E32" s="70"/>
      <c r="F32" s="70"/>
      <c r="G32" s="70"/>
      <c r="H32" s="70"/>
      <c r="I32" s="70"/>
      <c r="J32" s="70"/>
      <c r="K32" s="70"/>
      <c r="L32" s="70"/>
      <c r="M32" s="70"/>
      <c r="N32" s="70"/>
      <c r="O32" s="70"/>
      <c r="P32" s="70"/>
      <c r="Q32" s="70"/>
      <c r="R32" s="70"/>
      <c r="S32" s="70"/>
    </row>
    <row r="33" spans="1:19">
      <c r="A33" s="70"/>
      <c r="B33" s="70"/>
      <c r="C33" s="70"/>
      <c r="D33" s="70"/>
      <c r="E33" s="70"/>
      <c r="F33" s="70"/>
      <c r="G33" s="70"/>
      <c r="H33" s="70"/>
      <c r="I33" s="70"/>
      <c r="J33" s="70"/>
      <c r="K33" s="70"/>
      <c r="L33" s="70"/>
      <c r="M33" s="70"/>
      <c r="N33" s="70"/>
      <c r="O33" s="70"/>
      <c r="P33" s="70"/>
      <c r="Q33" s="70"/>
      <c r="R33" s="70"/>
      <c r="S33" s="70"/>
    </row>
    <row r="34" spans="1:19">
      <c r="A34" s="70"/>
      <c r="B34" s="70"/>
      <c r="C34" s="70"/>
      <c r="D34" s="70"/>
      <c r="E34" s="70"/>
      <c r="F34" s="70"/>
      <c r="G34" s="70"/>
      <c r="H34" s="70"/>
      <c r="I34" s="70"/>
      <c r="J34" s="70"/>
      <c r="K34" s="70"/>
      <c r="L34" s="70"/>
      <c r="M34" s="70"/>
      <c r="N34" s="70"/>
      <c r="O34" s="70"/>
      <c r="P34" s="70"/>
      <c r="Q34" s="70"/>
      <c r="R34" s="70"/>
      <c r="S34" s="70"/>
    </row>
    <row r="35" spans="1:19">
      <c r="A35" s="70"/>
      <c r="B35" s="70"/>
      <c r="C35" s="70"/>
      <c r="D35" s="70"/>
      <c r="E35" s="70"/>
      <c r="F35" s="70"/>
      <c r="G35" s="70"/>
      <c r="H35" s="70"/>
      <c r="I35" s="70"/>
      <c r="J35" s="70"/>
      <c r="K35" s="70"/>
      <c r="L35" s="70"/>
      <c r="M35" s="70"/>
      <c r="N35" s="70"/>
      <c r="O35" s="70"/>
      <c r="P35" s="70"/>
      <c r="Q35" s="70"/>
      <c r="R35" s="70"/>
      <c r="S35" s="70"/>
    </row>
    <row r="36" spans="1:19">
      <c r="A36" s="70"/>
      <c r="B36" s="70"/>
      <c r="C36" s="70"/>
      <c r="D36" s="70"/>
      <c r="E36" s="70"/>
      <c r="F36" s="70"/>
      <c r="G36" s="70"/>
      <c r="H36" s="70"/>
      <c r="I36" s="70"/>
      <c r="J36" s="70"/>
      <c r="K36" s="70"/>
      <c r="L36" s="70"/>
      <c r="M36" s="70"/>
      <c r="N36" s="70"/>
      <c r="O36" s="70"/>
      <c r="P36" s="70"/>
      <c r="Q36" s="70"/>
      <c r="R36" s="70"/>
      <c r="S36" s="70"/>
    </row>
    <row r="37" spans="1:19">
      <c r="A37" s="70"/>
      <c r="B37" s="70"/>
      <c r="C37" s="70"/>
      <c r="D37" s="70"/>
      <c r="E37" s="70"/>
      <c r="F37" s="70"/>
      <c r="G37" s="70"/>
      <c r="H37" s="70"/>
      <c r="I37" s="70"/>
      <c r="J37" s="70"/>
      <c r="K37" s="70"/>
      <c r="L37" s="70"/>
      <c r="M37" s="70"/>
      <c r="N37" s="70"/>
      <c r="O37" s="70"/>
      <c r="P37" s="70"/>
      <c r="Q37" s="70"/>
      <c r="R37" s="70"/>
      <c r="S37" s="70"/>
    </row>
    <row r="38" spans="1:19">
      <c r="A38" s="70"/>
      <c r="B38" s="70"/>
      <c r="C38" s="70"/>
      <c r="D38" s="70"/>
      <c r="E38" s="70"/>
      <c r="F38" s="70"/>
      <c r="G38" s="70"/>
      <c r="H38" s="70"/>
      <c r="I38" s="70"/>
      <c r="J38" s="70"/>
      <c r="K38" s="70"/>
      <c r="L38" s="70"/>
      <c r="M38" s="70"/>
      <c r="N38" s="70"/>
      <c r="O38" s="70"/>
      <c r="P38" s="70"/>
      <c r="Q38" s="70"/>
      <c r="R38" s="70"/>
      <c r="S38" s="70"/>
    </row>
    <row r="39" spans="1:19">
      <c r="A39" s="70"/>
      <c r="B39" s="70"/>
      <c r="C39" s="70"/>
      <c r="D39" s="70"/>
      <c r="E39" s="70"/>
      <c r="F39" s="70"/>
      <c r="G39" s="70"/>
      <c r="H39" s="70"/>
      <c r="I39" s="70"/>
      <c r="J39" s="70"/>
      <c r="K39" s="70"/>
      <c r="L39" s="70"/>
      <c r="M39" s="70"/>
      <c r="N39" s="70"/>
      <c r="O39" s="70"/>
      <c r="P39" s="70"/>
      <c r="Q39" s="70"/>
      <c r="R39" s="70"/>
      <c r="S39" s="70"/>
    </row>
    <row r="40" spans="1:19">
      <c r="A40" s="70"/>
      <c r="B40" s="70"/>
      <c r="C40" s="70"/>
      <c r="D40" s="70"/>
      <c r="E40" s="70"/>
      <c r="F40" s="70"/>
      <c r="G40" s="70"/>
      <c r="H40" s="70"/>
      <c r="I40" s="70"/>
      <c r="J40" s="70"/>
      <c r="K40" s="70"/>
      <c r="L40" s="70"/>
      <c r="M40" s="70"/>
      <c r="N40" s="70"/>
      <c r="O40" s="70"/>
      <c r="P40" s="70"/>
      <c r="Q40" s="70"/>
      <c r="R40" s="70"/>
      <c r="S40" s="70"/>
    </row>
  </sheetData>
  <mergeCells count="1">
    <mergeCell ref="A30:S40"/>
  </mergeCells>
  <printOptions horizontalCentered="1"/>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56</vt:lpstr>
      <vt:lpstr>54</vt:lpstr>
      <vt:lpstr>60</vt:lpstr>
      <vt:lpstr>81</vt:lpstr>
      <vt:lpstr>all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ghannama</dc:creator>
  <cp:lastModifiedBy>ghannama</cp:lastModifiedBy>
  <cp:lastPrinted>2016-04-28T11:18:13Z</cp:lastPrinted>
  <dcterms:created xsi:type="dcterms:W3CDTF">2015-09-01T04:55:03Z</dcterms:created>
  <dcterms:modified xsi:type="dcterms:W3CDTF">2016-04-29T12:31:42Z</dcterms:modified>
</cp:coreProperties>
</file>