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2"/>
  </bookViews>
  <sheets>
    <sheet name="Sheet1" sheetId="1" r:id="rId1"/>
    <sheet name="Names" sheetId="2" r:id="rId2"/>
    <sheet name="after" sheetId="3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<sst xmlns="http://schemas.openxmlformats.org/spreadsheetml/2006/main" count="118" uniqueCount="78">
  <si>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S</t>
  </si>
  <si>
    <t>Stuid</t>
  </si>
  <si>
    <t>Student Name</t>
  </si>
  <si>
    <t>Faculty Page</t>
  </si>
  <si>
    <t>course=PHYS102  </t>
  </si>
  <si>
    <t>Term=20092  </t>
  </si>
  <si>
    <t>Teaching Schedule for Term: 20092</t>
  </si>
  <si>
    <t>Serial</t>
  </si>
  <si>
    <t>Course</t>
  </si>
  <si>
    <t>Sec</t>
  </si>
  <si>
    <t>Course Title</t>
  </si>
  <si>
    <t>Act</t>
  </si>
  <si>
    <t>Day</t>
  </si>
  <si>
    <t>Start Time</t>
  </si>
  <si>
    <t>End Time</t>
  </si>
  <si>
    <t>BLD</t>
  </si>
  <si>
    <t>Room</t>
  </si>
  <si>
    <t>1 </t>
  </si>
  <si>
    <t>PHYS102 </t>
  </si>
  <si>
    <t>110 </t>
  </si>
  <si>
    <t>General Physics II </t>
  </si>
  <si>
    <t>LAB </t>
  </si>
  <si>
    <t>W </t>
  </si>
  <si>
    <t>1000 </t>
  </si>
  <si>
    <t>1250 </t>
  </si>
  <si>
    <t>6 </t>
  </si>
  <si>
    <t>207A </t>
  </si>
  <si>
    <t>2 </t>
  </si>
  <si>
    <t>68 </t>
  </si>
  <si>
    <t>T </t>
  </si>
  <si>
    <t>0700 </t>
  </si>
  <si>
    <t>0950 </t>
  </si>
  <si>
    <t>204B </t>
  </si>
  <si>
    <t>3 </t>
  </si>
  <si>
    <t>78 </t>
  </si>
  <si>
    <t>4 </t>
  </si>
  <si>
    <t>81 </t>
  </si>
  <si>
    <t>U </t>
  </si>
  <si>
    <t>5 </t>
  </si>
  <si>
    <t>83 </t>
  </si>
  <si>
    <t>7 </t>
  </si>
  <si>
    <t>214 </t>
  </si>
  <si>
    <t>98 </t>
  </si>
  <si>
    <t>S </t>
  </si>
  <si>
    <t>ID</t>
  </si>
  <si>
    <t>S#</t>
  </si>
  <si>
    <t>EP</t>
  </si>
  <si>
    <t>Ayman Ghannam building 6- room135 mobile: 0505318358</t>
  </si>
  <si>
    <t>Section=98</t>
  </si>
  <si>
    <t>Section=98    </t>
  </si>
  <si>
    <t>AL-KHARS, ALI TAWFI</t>
  </si>
  <si>
    <t>AL-DHAMRI, ABDULLAH</t>
  </si>
  <si>
    <t>AL-AWAJI, FARES ALI</t>
  </si>
  <si>
    <t>AL-JABALI, ABDULLAH</t>
  </si>
  <si>
    <t>AL-KHAMIS, FARES KH</t>
  </si>
  <si>
    <t>AL-ABDUL-QADER, FAH</t>
  </si>
  <si>
    <t>AL AQIL, MOHAMMED M</t>
  </si>
  <si>
    <t>AL-BRAHIM, OTHMAN A</t>
  </si>
  <si>
    <t>AL-HAIDARI, AHMAD A</t>
  </si>
  <si>
    <t>AL-HAFDHI, ZIYAD RA</t>
  </si>
  <si>
    <t>BA SULIMAN, AHMED</t>
  </si>
  <si>
    <t>AL-HAJJI, MUAIYED J</t>
  </si>
  <si>
    <t>AL-KHABBAZ, SAJJAD</t>
  </si>
  <si>
    <t>AL-MUSAGLAB, AMMAR</t>
  </si>
  <si>
    <t>FE/30</t>
  </si>
  <si>
    <t>FG/200</t>
  </si>
  <si>
    <t>FG</t>
  </si>
  <si>
    <t>Att</t>
  </si>
  <si>
    <t>2A</t>
  </si>
  <si>
    <t>A</t>
  </si>
  <si>
    <t>Q/70</t>
  </si>
  <si>
    <t>LR/100</t>
  </si>
  <si>
    <t>Average</t>
  </si>
  <si>
    <t>Std</t>
  </si>
  <si>
    <t>,S78</t>
  </si>
  <si>
    <t xml:space="preserve">The last day to check your grades with me is 30 /5/2010
My office hours will be as the following:
11:00am-2:00pm U &amp; 11:00am- 2:00pm T
</t>
  </si>
  <si>
    <t>Kindly check this link to see the final results</t>
  </si>
  <si>
    <t>http://faculty.kfupm.edu.sa/phys/ghannama/FinalGrades.htm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</si>
</sst>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12" fillId="24" borderId="10" xfId="53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wrapText="1"/>
    </xf>
    <xf numFmtId="0" fontId="20" fillId="25" borderId="11" xfId="0" applyFont="1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20" fillId="25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22" fillId="26" borderId="11" xfId="0" applyFont="1" applyFill="1" applyBorder="1" applyAlignment="1">
      <alignment horizontal="center" wrapText="1"/>
    </xf>
    <xf numFmtId="2" fontId="22" fillId="26" borderId="11" xfId="0" applyNumberFormat="1" applyFont="1" applyFill="1" applyBorder="1" applyAlignment="1">
      <alignment horizontal="center" wrapText="1"/>
    </xf>
    <xf numFmtId="2" fontId="0" fillId="26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0" fillId="26" borderId="11" xfId="0" applyNumberFormat="1" applyFill="1" applyBorder="1" applyAlignment="1">
      <alignment horizontal="center"/>
    </xf>
    <xf numFmtId="2" fontId="0" fillId="26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4" borderId="12" xfId="0" applyFill="1" applyBorder="1" applyAlignment="1">
      <alignment/>
    </xf>
    <xf numFmtId="0" fontId="21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0" fillId="24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0" xfId="53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gweb.kfupm.edu.sa/Faculty/Facfaculty2d.asp?facRostCourse_id=PHYS102&amp;crn=23561&amp;facRostLecSec_id=110" TargetMode="External" /><Relationship Id="rId2" Type="http://schemas.openxmlformats.org/officeDocument/2006/relationships/hyperlink" Target="http://regweb.kfupm.edu.sa/Faculty/Facfaculty2d.asp?facRostCourse_id=PHYS102&amp;crn=20212&amp;facRostLecSec_id=68" TargetMode="External" /><Relationship Id="rId3" Type="http://schemas.openxmlformats.org/officeDocument/2006/relationships/hyperlink" Target="http://regweb.kfupm.edu.sa/Faculty/Facfaculty2d.asp?facRostCourse_id=PHYS102&amp;crn=20221&amp;facRostLecSec_id=78" TargetMode="External" /><Relationship Id="rId4" Type="http://schemas.openxmlformats.org/officeDocument/2006/relationships/hyperlink" Target="http://regweb.kfupm.edu.sa/Faculty/Facfaculty2d.asp?facRostCourse_id=PHYS102&amp;crn=20223&amp;facRostLecSec_id=81" TargetMode="External" /><Relationship Id="rId5" Type="http://schemas.openxmlformats.org/officeDocument/2006/relationships/hyperlink" Target="http://regweb.kfupm.edu.sa/Faculty/Facfaculty2d.asp?facRostCourse_id=PHYS102&amp;crn=22169&amp;facRostLecSec_id=83" TargetMode="External" /><Relationship Id="rId6" Type="http://schemas.openxmlformats.org/officeDocument/2006/relationships/hyperlink" Target="http://regweb.kfupm.edu.sa/Faculty/Facfaculty2d.asp?facRostCourse_id=PHYS102&amp;crn=23549&amp;facRostLecSec_id=9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aculty.kfupm.edu.sa/phys/ghannama/FinalGrade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5"/>
  <sheetViews>
    <sheetView workbookViewId="0" topLeftCell="A1">
      <selection activeCell="G14" sqref="G14:I14"/>
    </sheetView>
  </sheetViews>
  <sheetFormatPr defaultColWidth="9.140625" defaultRowHeight="12.75"/>
  <cols>
    <col min="3" max="3" width="14.7109375" style="0" customWidth="1"/>
    <col min="5" max="5" width="22.28125" style="0" customWidth="1"/>
  </cols>
  <sheetData>
    <row r="4" spans="2:11" ht="23.25" customHeight="1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ht="12.7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15.75" customHeight="1">
      <c r="B6" s="28" t="s">
        <v>6</v>
      </c>
      <c r="C6" s="28"/>
      <c r="D6" s="28"/>
      <c r="E6" s="28"/>
      <c r="F6" s="28"/>
      <c r="G6" s="28"/>
      <c r="H6" s="28"/>
      <c r="I6" s="28"/>
      <c r="J6" s="28"/>
      <c r="K6" s="28"/>
    </row>
    <row r="7" spans="2:11" ht="12.7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 ht="25.5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2:11" ht="12.75">
      <c r="B9" s="2" t="s">
        <v>17</v>
      </c>
      <c r="C9" s="3" t="s">
        <v>18</v>
      </c>
      <c r="D9" s="2" t="s">
        <v>19</v>
      </c>
      <c r="E9" s="4" t="s">
        <v>20</v>
      </c>
      <c r="F9" s="2" t="s">
        <v>21</v>
      </c>
      <c r="G9" s="2" t="s">
        <v>22</v>
      </c>
      <c r="H9" s="2" t="s">
        <v>23</v>
      </c>
      <c r="I9" s="2" t="s">
        <v>24</v>
      </c>
      <c r="J9" s="2" t="s">
        <v>25</v>
      </c>
      <c r="K9" s="2" t="s">
        <v>26</v>
      </c>
    </row>
    <row r="10" spans="2:11" ht="12.75">
      <c r="B10" s="2" t="s">
        <v>27</v>
      </c>
      <c r="C10" s="3" t="s">
        <v>18</v>
      </c>
      <c r="D10" s="2" t="s">
        <v>28</v>
      </c>
      <c r="E10" s="4" t="s">
        <v>20</v>
      </c>
      <c r="F10" s="2" t="s">
        <v>21</v>
      </c>
      <c r="G10" s="2" t="s">
        <v>29</v>
      </c>
      <c r="H10" s="2" t="s">
        <v>30</v>
      </c>
      <c r="I10" s="2" t="s">
        <v>31</v>
      </c>
      <c r="J10" s="2" t="s">
        <v>25</v>
      </c>
      <c r="K10" s="2" t="s">
        <v>32</v>
      </c>
    </row>
    <row r="11" spans="2:11" ht="12.75">
      <c r="B11" s="2" t="s">
        <v>33</v>
      </c>
      <c r="C11" s="3" t="s">
        <v>18</v>
      </c>
      <c r="D11" s="2" t="s">
        <v>34</v>
      </c>
      <c r="E11" s="4" t="s">
        <v>20</v>
      </c>
      <c r="F11" s="2" t="s">
        <v>21</v>
      </c>
      <c r="G11" s="2" t="s">
        <v>29</v>
      </c>
      <c r="H11" s="2" t="s">
        <v>23</v>
      </c>
      <c r="I11" s="2" t="s">
        <v>24</v>
      </c>
      <c r="J11" s="2" t="s">
        <v>25</v>
      </c>
      <c r="K11" s="2" t="s">
        <v>26</v>
      </c>
    </row>
    <row r="12" spans="2:11" ht="12.75">
      <c r="B12" s="2" t="s">
        <v>35</v>
      </c>
      <c r="C12" s="3" t="s">
        <v>18</v>
      </c>
      <c r="D12" s="2" t="s">
        <v>36</v>
      </c>
      <c r="E12" s="4" t="s">
        <v>20</v>
      </c>
      <c r="F12" s="2" t="s">
        <v>21</v>
      </c>
      <c r="G12" s="2" t="s">
        <v>37</v>
      </c>
      <c r="H12" s="2" t="s">
        <v>30</v>
      </c>
      <c r="I12" s="2" t="s">
        <v>31</v>
      </c>
      <c r="J12" s="2" t="s">
        <v>25</v>
      </c>
      <c r="K12" s="2" t="s">
        <v>32</v>
      </c>
    </row>
    <row r="13" spans="2:11" ht="12.75">
      <c r="B13" s="2" t="s">
        <v>38</v>
      </c>
      <c r="C13" s="3" t="s">
        <v>18</v>
      </c>
      <c r="D13" s="2" t="s">
        <v>39</v>
      </c>
      <c r="E13" s="4" t="s">
        <v>20</v>
      </c>
      <c r="F13" s="2" t="s">
        <v>21</v>
      </c>
      <c r="G13" s="2" t="s">
        <v>37</v>
      </c>
      <c r="H13" s="2" t="s">
        <v>23</v>
      </c>
      <c r="I13" s="2" t="s">
        <v>24</v>
      </c>
      <c r="J13" s="2" t="s">
        <v>40</v>
      </c>
      <c r="K13" s="2" t="s">
        <v>41</v>
      </c>
    </row>
    <row r="14" spans="2:11" ht="12.75">
      <c r="B14" s="2" t="s">
        <v>25</v>
      </c>
      <c r="C14" s="3" t="s">
        <v>18</v>
      </c>
      <c r="D14" s="2" t="s">
        <v>42</v>
      </c>
      <c r="E14" s="4" t="s">
        <v>20</v>
      </c>
      <c r="F14" s="2" t="s">
        <v>21</v>
      </c>
      <c r="G14" s="2" t="s">
        <v>43</v>
      </c>
      <c r="H14" s="2" t="s">
        <v>23</v>
      </c>
      <c r="I14" s="2" t="s">
        <v>24</v>
      </c>
      <c r="J14" s="2" t="s">
        <v>40</v>
      </c>
      <c r="K14" s="2" t="s">
        <v>41</v>
      </c>
    </row>
    <row r="15" spans="2:11" ht="12.75"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mergeCells count="5">
    <mergeCell ref="B15:K15"/>
    <mergeCell ref="B4:K4"/>
    <mergeCell ref="B5:K5"/>
    <mergeCell ref="B6:K6"/>
    <mergeCell ref="B7:K7"/>
  </mergeCells>
  <hyperlinks>
    <hyperlink ref="C9" r:id="rId1" display="http://regweb.kfupm.edu.sa/Faculty/Facfaculty2d.asp?facRostCourse_id=PHYS102&amp;crn=23561&amp;facRostLecSec_id=110"/>
    <hyperlink ref="C10" r:id="rId2" display="http://regweb.kfupm.edu.sa/Faculty/Facfaculty2d.asp?facRostCourse_id=PHYS102&amp;crn=20212&amp;facRostLecSec_id=68"/>
    <hyperlink ref="C11" r:id="rId3" display="http://regweb.kfupm.edu.sa/Faculty/Facfaculty2d.asp?facRostCourse_id=PHYS102&amp;crn=20221&amp;facRostLecSec_id=78"/>
    <hyperlink ref="C12" r:id="rId4" display="http://regweb.kfupm.edu.sa/Faculty/Facfaculty2d.asp?facRostCourse_id=PHYS102&amp;crn=20223&amp;facRostLecSec_id=81"/>
    <hyperlink ref="C13" r:id="rId5" display="http://regweb.kfupm.edu.sa/Faculty/Facfaculty2d.asp?facRostCourse_id=PHYS102&amp;crn=22169&amp;facRostLecSec_id=83"/>
    <hyperlink ref="C14" r:id="rId6" display="http://regweb.kfupm.edu.sa/Faculty/Facfaculty2d.asp?facRostCourse_id=PHYS102&amp;crn=23549&amp;facRostLecSec_id=9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8" sqref="A8:B21"/>
    </sheetView>
  </sheetViews>
  <sheetFormatPr defaultColWidth="9.140625" defaultRowHeight="12.75"/>
  <cols>
    <col min="1" max="1" width="4.140625" style="9" customWidth="1"/>
    <col min="2" max="2" width="16.57421875" style="9" customWidth="1"/>
    <col min="3" max="3" width="31.140625" style="0" customWidth="1"/>
  </cols>
  <sheetData>
    <row r="1" spans="1:3" ht="12.75" customHeight="1">
      <c r="A1" s="30" t="s">
        <v>5</v>
      </c>
      <c r="B1" s="30"/>
      <c r="C1" s="30"/>
    </row>
    <row r="2" spans="1:3" ht="12.75">
      <c r="A2" s="31"/>
      <c r="B2" s="31"/>
      <c r="C2" s="31"/>
    </row>
    <row r="3" spans="1:3" ht="12.75" customHeight="1">
      <c r="A3" s="30" t="s">
        <v>4</v>
      </c>
      <c r="B3" s="30"/>
      <c r="C3" s="30"/>
    </row>
    <row r="4" spans="1:3" ht="12.75">
      <c r="A4" s="31"/>
      <c r="B4" s="31"/>
      <c r="C4" s="31"/>
    </row>
    <row r="5" spans="1:3" ht="12.75" customHeight="1">
      <c r="A5" s="30" t="s">
        <v>49</v>
      </c>
      <c r="B5" s="30"/>
      <c r="C5" s="30"/>
    </row>
    <row r="6" spans="1:3" ht="12.75">
      <c r="A6" s="30"/>
      <c r="B6" s="30"/>
      <c r="C6" s="30"/>
    </row>
    <row r="7" spans="1:3" ht="12.75" customHeight="1">
      <c r="A7" s="7" t="s">
        <v>0</v>
      </c>
      <c r="B7" s="7" t="s">
        <v>1</v>
      </c>
      <c r="C7" s="5" t="s">
        <v>2</v>
      </c>
    </row>
    <row r="8" spans="1:3" ht="12.75">
      <c r="A8" s="8">
        <v>1</v>
      </c>
      <c r="B8" s="8">
        <v>200656540</v>
      </c>
      <c r="C8" s="6" t="s">
        <v>50</v>
      </c>
    </row>
    <row r="9" spans="1:3" ht="12.75">
      <c r="A9" s="8">
        <v>2</v>
      </c>
      <c r="B9" s="8">
        <v>200793090</v>
      </c>
      <c r="C9" s="6" t="s">
        <v>51</v>
      </c>
    </row>
    <row r="10" spans="1:3" ht="12.75">
      <c r="A10" s="8">
        <v>3</v>
      </c>
      <c r="B10" s="8">
        <v>200814580</v>
      </c>
      <c r="C10" s="6" t="s">
        <v>52</v>
      </c>
    </row>
    <row r="11" spans="1:3" ht="12.75">
      <c r="A11" s="8">
        <v>4</v>
      </c>
      <c r="B11" s="8">
        <v>200815360</v>
      </c>
      <c r="C11" s="6" t="s">
        <v>53</v>
      </c>
    </row>
    <row r="12" spans="1:3" ht="12.75">
      <c r="A12" s="8">
        <v>5</v>
      </c>
      <c r="B12" s="8">
        <v>200815720</v>
      </c>
      <c r="C12" s="6" t="s">
        <v>54</v>
      </c>
    </row>
    <row r="13" spans="1:3" ht="12.75">
      <c r="A13" s="8">
        <v>6</v>
      </c>
      <c r="B13" s="8">
        <v>200818940</v>
      </c>
      <c r="C13" s="6" t="s">
        <v>55</v>
      </c>
    </row>
    <row r="14" spans="1:3" ht="12.75">
      <c r="A14" s="8">
        <v>7</v>
      </c>
      <c r="B14" s="8">
        <v>200820240</v>
      </c>
      <c r="C14" s="6" t="s">
        <v>56</v>
      </c>
    </row>
    <row r="15" spans="1:3" ht="12.75">
      <c r="A15" s="8">
        <v>8</v>
      </c>
      <c r="B15" s="8">
        <v>200835360</v>
      </c>
      <c r="C15" s="6" t="s">
        <v>57</v>
      </c>
    </row>
    <row r="16" spans="1:3" ht="12.75">
      <c r="A16" s="8">
        <v>9</v>
      </c>
      <c r="B16" s="8">
        <v>200840380</v>
      </c>
      <c r="C16" s="6" t="s">
        <v>58</v>
      </c>
    </row>
    <row r="17" spans="1:3" ht="12.75">
      <c r="A17" s="8">
        <v>10</v>
      </c>
      <c r="B17" s="8">
        <v>200841020</v>
      </c>
      <c r="C17" s="6" t="s">
        <v>59</v>
      </c>
    </row>
    <row r="18" spans="1:3" ht="12.75">
      <c r="A18" s="8">
        <v>11</v>
      </c>
      <c r="B18" s="8">
        <v>200847500</v>
      </c>
      <c r="C18" s="6" t="s">
        <v>60</v>
      </c>
    </row>
    <row r="19" spans="1:3" ht="12.75">
      <c r="A19" s="8">
        <v>12</v>
      </c>
      <c r="B19" s="8">
        <v>200857980</v>
      </c>
      <c r="C19" s="6" t="s">
        <v>61</v>
      </c>
    </row>
    <row r="20" spans="1:3" ht="12.75">
      <c r="A20" s="8">
        <v>13</v>
      </c>
      <c r="B20" s="8">
        <v>200869600</v>
      </c>
      <c r="C20" s="6" t="s">
        <v>62</v>
      </c>
    </row>
    <row r="21" spans="1:3" ht="12.75">
      <c r="A21" s="8">
        <v>14</v>
      </c>
      <c r="B21" s="8">
        <v>200872080</v>
      </c>
      <c r="C21" s="6" t="s">
        <v>63</v>
      </c>
    </row>
    <row r="22" spans="1:3" ht="12.75">
      <c r="A22" s="12"/>
      <c r="B22" s="12"/>
      <c r="C22" s="10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 topLeftCell="A1">
      <selection activeCell="K26" sqref="K26:K27"/>
    </sheetView>
  </sheetViews>
  <sheetFormatPr defaultColWidth="9.140625" defaultRowHeight="12.75"/>
  <cols>
    <col min="1" max="1" width="4.8515625" style="9" customWidth="1"/>
    <col min="2" max="2" width="11.28125" style="9" customWidth="1"/>
    <col min="3" max="3" width="3.57421875" style="9" customWidth="1"/>
    <col min="4" max="4" width="6.00390625" style="9" customWidth="1"/>
    <col min="5" max="12" width="4.28125" style="9" customWidth="1"/>
    <col min="13" max="13" width="4.140625" style="9" customWidth="1"/>
    <col min="14" max="15" width="4.28125" style="9" customWidth="1"/>
    <col min="16" max="16" width="8.28125" style="16" customWidth="1"/>
    <col min="17" max="23" width="4.28125" style="9" customWidth="1"/>
    <col min="24" max="24" width="7.421875" style="16" customWidth="1"/>
    <col min="25" max="25" width="4.28125" style="9" customWidth="1"/>
    <col min="26" max="26" width="6.28125" style="9" customWidth="1"/>
    <col min="27" max="27" width="7.00390625" style="9" customWidth="1"/>
    <col min="28" max="28" width="8.00390625" style="16" customWidth="1"/>
    <col min="29" max="29" width="6.8515625" style="9" customWidth="1"/>
    <col min="30" max="30" width="9.421875" style="9" customWidth="1"/>
  </cols>
  <sheetData>
    <row r="1" spans="1:23" ht="12.7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2.75" customHeight="1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7" ht="12.75" customHeight="1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Y3" s="2" t="s">
        <v>43</v>
      </c>
      <c r="Z3" s="2" t="s">
        <v>23</v>
      </c>
      <c r="AA3" s="2" t="s">
        <v>24</v>
      </c>
    </row>
    <row r="4" spans="1:23" ht="12.7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8" s="11" customFormat="1" ht="12.75" customHeight="1">
      <c r="A5" s="13" t="s">
        <v>45</v>
      </c>
      <c r="B5" s="13" t="s">
        <v>44</v>
      </c>
      <c r="C5" s="13" t="s">
        <v>46</v>
      </c>
      <c r="D5" s="13" t="s">
        <v>67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4" t="s">
        <v>71</v>
      </c>
      <c r="Q5" s="13" t="s">
        <v>45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7</v>
      </c>
      <c r="X5" s="14" t="s">
        <v>70</v>
      </c>
      <c r="Y5" s="13" t="s">
        <v>45</v>
      </c>
      <c r="Z5" s="13" t="s">
        <v>64</v>
      </c>
      <c r="AA5" s="18" t="s">
        <v>65</v>
      </c>
      <c r="AB5" s="23" t="s">
        <v>66</v>
      </c>
    </row>
    <row r="6" spans="1:30" ht="12.75">
      <c r="A6" s="8">
        <v>1</v>
      </c>
      <c r="B6" s="8">
        <v>200656540</v>
      </c>
      <c r="C6" s="8">
        <v>1</v>
      </c>
      <c r="D6" s="8"/>
      <c r="E6" s="8">
        <v>4.5</v>
      </c>
      <c r="F6" s="8">
        <v>9.5</v>
      </c>
      <c r="G6" s="8">
        <v>9.5</v>
      </c>
      <c r="H6" s="8">
        <v>8.5</v>
      </c>
      <c r="I6" s="12">
        <v>7.5</v>
      </c>
      <c r="J6" s="8">
        <v>9.5</v>
      </c>
      <c r="K6" s="8">
        <v>7</v>
      </c>
      <c r="L6" s="8">
        <v>8</v>
      </c>
      <c r="M6" s="8">
        <v>8.5</v>
      </c>
      <c r="N6" s="8">
        <v>8.5</v>
      </c>
      <c r="O6" s="8">
        <v>10</v>
      </c>
      <c r="P6" s="15">
        <f>(O6+N6+M6+L6+K6+J6+I6+H6+G6+F6+E6+C6)*100/110</f>
        <v>83.63636363636364</v>
      </c>
      <c r="Q6" s="8">
        <v>1</v>
      </c>
      <c r="R6" s="8">
        <v>10</v>
      </c>
      <c r="S6" s="8">
        <v>4</v>
      </c>
      <c r="T6" s="8">
        <v>1</v>
      </c>
      <c r="U6" s="8">
        <v>0</v>
      </c>
      <c r="V6" s="8">
        <v>5</v>
      </c>
      <c r="W6" s="12">
        <v>0</v>
      </c>
      <c r="X6" s="23">
        <f>(W6+V6+U6+T6+S6+R6)/60*70</f>
        <v>23.333333333333332</v>
      </c>
      <c r="Y6" s="8">
        <v>1</v>
      </c>
      <c r="Z6" s="17">
        <v>16</v>
      </c>
      <c r="AA6" s="22">
        <f>Z6+X6+P6</f>
        <v>122.96969696969697</v>
      </c>
      <c r="AB6" s="24">
        <f>AA6/10</f>
        <v>12.296969696969697</v>
      </c>
      <c r="AC6"/>
      <c r="AD6"/>
    </row>
    <row r="7" spans="1:30" ht="12.75">
      <c r="A7" s="8">
        <v>2</v>
      </c>
      <c r="B7" s="8">
        <v>200793090</v>
      </c>
      <c r="C7" s="8"/>
      <c r="D7" s="8" t="s">
        <v>68</v>
      </c>
      <c r="E7" s="12"/>
      <c r="F7" s="8">
        <v>8</v>
      </c>
      <c r="G7" s="8">
        <v>7</v>
      </c>
      <c r="H7" s="8"/>
      <c r="I7" s="12">
        <v>7</v>
      </c>
      <c r="J7" s="8">
        <v>9</v>
      </c>
      <c r="K7" s="8">
        <v>8.5</v>
      </c>
      <c r="L7" s="8">
        <v>7</v>
      </c>
      <c r="M7" s="8"/>
      <c r="N7" s="8">
        <v>9</v>
      </c>
      <c r="O7" s="8">
        <v>8.5</v>
      </c>
      <c r="P7" s="15">
        <f aca="true" t="shared" si="0" ref="P7:P19">(O7+N7+M7+L7+K7+J7+I7+H7+G7+F7+E7+C7)*100/110</f>
        <v>58.18181818181818</v>
      </c>
      <c r="Q7" s="8">
        <v>2</v>
      </c>
      <c r="R7" s="8">
        <v>4</v>
      </c>
      <c r="S7" s="8">
        <v>0</v>
      </c>
      <c r="T7" s="8">
        <v>1</v>
      </c>
      <c r="U7" s="8">
        <v>7</v>
      </c>
      <c r="V7" s="8"/>
      <c r="W7" s="12">
        <v>0</v>
      </c>
      <c r="X7" s="23">
        <f aca="true" t="shared" si="1" ref="X7:X19">(W7+V7+U7+T7+S7+R7)/60*70</f>
        <v>14</v>
      </c>
      <c r="Y7" s="8">
        <v>2</v>
      </c>
      <c r="Z7" s="17"/>
      <c r="AA7" s="22">
        <f aca="true" t="shared" si="2" ref="AA7:AA19">Z7+X7+P7</f>
        <v>72.18181818181819</v>
      </c>
      <c r="AB7" s="24">
        <f aca="true" t="shared" si="3" ref="AB7:AB19">AA7/10</f>
        <v>7.218181818181819</v>
      </c>
      <c r="AC7"/>
      <c r="AD7"/>
    </row>
    <row r="8" spans="1:30" ht="12.75">
      <c r="A8" s="8">
        <v>3</v>
      </c>
      <c r="B8" s="8">
        <v>200814580</v>
      </c>
      <c r="C8" s="8"/>
      <c r="D8" s="8"/>
      <c r="E8" s="8">
        <v>5.5</v>
      </c>
      <c r="F8" s="8">
        <v>7.5</v>
      </c>
      <c r="G8" s="8">
        <v>10</v>
      </c>
      <c r="H8" s="8">
        <v>9</v>
      </c>
      <c r="I8" s="12">
        <v>7.5</v>
      </c>
      <c r="J8" s="8">
        <v>9.5</v>
      </c>
      <c r="K8" s="8">
        <v>8.5</v>
      </c>
      <c r="L8" s="8">
        <v>8</v>
      </c>
      <c r="M8" s="8">
        <v>8.5</v>
      </c>
      <c r="N8" s="8">
        <v>8.5</v>
      </c>
      <c r="O8" s="8">
        <v>10</v>
      </c>
      <c r="P8" s="15">
        <f t="shared" si="0"/>
        <v>84.0909090909091</v>
      </c>
      <c r="Q8" s="8">
        <v>3</v>
      </c>
      <c r="R8" s="8">
        <v>6</v>
      </c>
      <c r="S8" s="8">
        <v>7</v>
      </c>
      <c r="T8" s="8">
        <v>1</v>
      </c>
      <c r="U8" s="8">
        <v>7</v>
      </c>
      <c r="V8" s="8">
        <v>2</v>
      </c>
      <c r="W8" s="12">
        <v>0</v>
      </c>
      <c r="X8" s="23">
        <f t="shared" si="1"/>
        <v>26.833333333333336</v>
      </c>
      <c r="Y8" s="8">
        <v>3</v>
      </c>
      <c r="Z8" s="17">
        <v>16</v>
      </c>
      <c r="AA8" s="22">
        <f t="shared" si="2"/>
        <v>126.92424242424244</v>
      </c>
      <c r="AB8" s="24">
        <f t="shared" si="3"/>
        <v>12.692424242424243</v>
      </c>
      <c r="AC8"/>
      <c r="AD8"/>
    </row>
    <row r="9" spans="1:30" ht="12.75">
      <c r="A9" s="8">
        <v>4</v>
      </c>
      <c r="B9" s="8">
        <v>200815360</v>
      </c>
      <c r="C9" s="8">
        <v>1</v>
      </c>
      <c r="D9" s="8" t="s">
        <v>74</v>
      </c>
      <c r="E9" s="8">
        <v>7.5</v>
      </c>
      <c r="F9" s="8">
        <v>8</v>
      </c>
      <c r="G9" s="8">
        <v>10</v>
      </c>
      <c r="H9" s="8">
        <v>9</v>
      </c>
      <c r="I9" s="12">
        <v>9.5</v>
      </c>
      <c r="J9" s="8">
        <v>9.5</v>
      </c>
      <c r="K9" s="8">
        <v>8.5</v>
      </c>
      <c r="L9" s="9">
        <v>8</v>
      </c>
      <c r="M9" s="8">
        <v>9.5</v>
      </c>
      <c r="N9" s="8">
        <v>10</v>
      </c>
      <c r="O9" s="9">
        <v>6</v>
      </c>
      <c r="P9" s="15">
        <f t="shared" si="0"/>
        <v>87.72727272727273</v>
      </c>
      <c r="Q9" s="8">
        <v>4</v>
      </c>
      <c r="R9" s="8">
        <v>7</v>
      </c>
      <c r="S9" s="8">
        <v>7</v>
      </c>
      <c r="T9" s="8">
        <v>4</v>
      </c>
      <c r="U9" s="8">
        <v>4</v>
      </c>
      <c r="V9" s="8">
        <v>2</v>
      </c>
      <c r="W9" s="12">
        <v>10</v>
      </c>
      <c r="X9" s="23">
        <f t="shared" si="1"/>
        <v>39.666666666666664</v>
      </c>
      <c r="Y9" s="8">
        <v>4</v>
      </c>
      <c r="Z9" s="17">
        <v>15</v>
      </c>
      <c r="AA9" s="22">
        <f t="shared" si="2"/>
        <v>142.3939393939394</v>
      </c>
      <c r="AB9" s="24">
        <f t="shared" si="3"/>
        <v>14.23939393939394</v>
      </c>
      <c r="AC9"/>
      <c r="AD9"/>
    </row>
    <row r="10" spans="1:30" ht="12.75">
      <c r="A10" s="8">
        <v>5</v>
      </c>
      <c r="B10" s="8">
        <v>200815720</v>
      </c>
      <c r="C10" s="8"/>
      <c r="D10" s="8"/>
      <c r="E10" s="8">
        <v>9</v>
      </c>
      <c r="F10" s="8">
        <v>8.5</v>
      </c>
      <c r="G10" s="8">
        <v>9.5</v>
      </c>
      <c r="H10" s="8">
        <v>9</v>
      </c>
      <c r="I10" s="12">
        <v>9</v>
      </c>
      <c r="J10" s="8">
        <v>9.5</v>
      </c>
      <c r="K10" s="9">
        <v>9.5</v>
      </c>
      <c r="L10" s="8">
        <v>9</v>
      </c>
      <c r="M10" s="8">
        <v>9.5</v>
      </c>
      <c r="N10" s="8">
        <v>7.5</v>
      </c>
      <c r="O10" s="8">
        <v>9.5</v>
      </c>
      <c r="P10" s="15">
        <f t="shared" si="0"/>
        <v>90.45454545454545</v>
      </c>
      <c r="Q10" s="8">
        <v>5</v>
      </c>
      <c r="R10" s="8">
        <v>9</v>
      </c>
      <c r="S10" s="8">
        <v>5</v>
      </c>
      <c r="T10" s="8">
        <v>1</v>
      </c>
      <c r="U10" s="8">
        <v>3</v>
      </c>
      <c r="V10" s="8">
        <v>2</v>
      </c>
      <c r="W10" s="12">
        <v>5</v>
      </c>
      <c r="X10" s="23">
        <f t="shared" si="1"/>
        <v>29.166666666666668</v>
      </c>
      <c r="Y10" s="8">
        <v>5</v>
      </c>
      <c r="Z10" s="17">
        <v>15</v>
      </c>
      <c r="AA10" s="22">
        <f t="shared" si="2"/>
        <v>134.62121212121212</v>
      </c>
      <c r="AB10" s="24">
        <f t="shared" si="3"/>
        <v>13.462121212121213</v>
      </c>
      <c r="AC10"/>
      <c r="AD10"/>
    </row>
    <row r="11" spans="1:30" ht="12.75">
      <c r="A11" s="8">
        <v>6</v>
      </c>
      <c r="B11" s="8">
        <v>200818940</v>
      </c>
      <c r="C11" s="8"/>
      <c r="D11" s="8" t="s">
        <v>69</v>
      </c>
      <c r="E11" s="8">
        <v>4.5</v>
      </c>
      <c r="F11" s="8">
        <v>5</v>
      </c>
      <c r="G11" s="8">
        <v>9</v>
      </c>
      <c r="H11" s="8">
        <v>8</v>
      </c>
      <c r="I11" s="12">
        <v>7</v>
      </c>
      <c r="J11" s="8">
        <v>9</v>
      </c>
      <c r="K11" s="8">
        <v>7.5</v>
      </c>
      <c r="L11" s="8">
        <v>8.5</v>
      </c>
      <c r="M11" s="8"/>
      <c r="N11" s="8">
        <v>8.5</v>
      </c>
      <c r="O11" s="8">
        <v>9.5</v>
      </c>
      <c r="P11" s="15">
        <f t="shared" si="0"/>
        <v>69.54545454545455</v>
      </c>
      <c r="Q11" s="8">
        <v>6</v>
      </c>
      <c r="R11" s="8">
        <v>4</v>
      </c>
      <c r="S11" s="8">
        <v>3</v>
      </c>
      <c r="T11" s="8">
        <v>5</v>
      </c>
      <c r="U11" s="8">
        <v>7</v>
      </c>
      <c r="V11" s="8"/>
      <c r="W11" s="12">
        <v>5</v>
      </c>
      <c r="X11" s="23">
        <f t="shared" si="1"/>
        <v>28</v>
      </c>
      <c r="Y11" s="8">
        <v>6</v>
      </c>
      <c r="Z11" s="17">
        <v>15</v>
      </c>
      <c r="AA11" s="22">
        <f t="shared" si="2"/>
        <v>112.54545454545455</v>
      </c>
      <c r="AB11" s="24">
        <f t="shared" si="3"/>
        <v>11.254545454545454</v>
      </c>
      <c r="AC11"/>
      <c r="AD11"/>
    </row>
    <row r="12" spans="1:30" ht="12.75">
      <c r="A12" s="8">
        <v>7</v>
      </c>
      <c r="B12" s="8">
        <v>200820240</v>
      </c>
      <c r="C12" s="8"/>
      <c r="D12" s="8"/>
      <c r="E12" s="8">
        <v>7.5</v>
      </c>
      <c r="F12" s="8">
        <v>7.5</v>
      </c>
      <c r="G12" s="8">
        <v>9.5</v>
      </c>
      <c r="H12" s="8">
        <v>8</v>
      </c>
      <c r="I12" s="12">
        <v>8</v>
      </c>
      <c r="J12" s="8">
        <v>9.5</v>
      </c>
      <c r="K12" s="8">
        <v>9</v>
      </c>
      <c r="L12" s="8">
        <v>9</v>
      </c>
      <c r="M12" s="8">
        <v>8.5</v>
      </c>
      <c r="N12" s="8">
        <v>7.5</v>
      </c>
      <c r="O12" s="8">
        <v>9</v>
      </c>
      <c r="P12" s="15">
        <f t="shared" si="0"/>
        <v>84.54545454545455</v>
      </c>
      <c r="Q12" s="8">
        <v>7</v>
      </c>
      <c r="R12" s="8">
        <v>10</v>
      </c>
      <c r="S12" s="8">
        <v>4</v>
      </c>
      <c r="T12" s="8">
        <v>1</v>
      </c>
      <c r="U12" s="8">
        <v>0</v>
      </c>
      <c r="V12" s="8">
        <v>2</v>
      </c>
      <c r="W12" s="12">
        <v>10</v>
      </c>
      <c r="X12" s="23">
        <f t="shared" si="1"/>
        <v>31.5</v>
      </c>
      <c r="Y12" s="8">
        <v>7</v>
      </c>
      <c r="Z12" s="17">
        <v>16</v>
      </c>
      <c r="AA12" s="22">
        <f t="shared" si="2"/>
        <v>132.04545454545456</v>
      </c>
      <c r="AB12" s="24">
        <f t="shared" si="3"/>
        <v>13.204545454545457</v>
      </c>
      <c r="AC12"/>
      <c r="AD12"/>
    </row>
    <row r="13" spans="1:30" ht="12.75">
      <c r="A13" s="8">
        <v>8</v>
      </c>
      <c r="B13" s="8">
        <v>200835360</v>
      </c>
      <c r="C13" s="8">
        <v>2</v>
      </c>
      <c r="D13" s="8"/>
      <c r="E13" s="8">
        <v>9</v>
      </c>
      <c r="F13" s="8">
        <v>10</v>
      </c>
      <c r="G13" s="8">
        <v>10</v>
      </c>
      <c r="H13" s="8">
        <v>9</v>
      </c>
      <c r="I13" s="12">
        <v>10</v>
      </c>
      <c r="J13" s="8">
        <v>9.5</v>
      </c>
      <c r="K13" s="8">
        <v>9</v>
      </c>
      <c r="L13" s="8">
        <v>9</v>
      </c>
      <c r="M13" s="8">
        <v>10</v>
      </c>
      <c r="N13" s="8">
        <v>9</v>
      </c>
      <c r="O13" s="8">
        <v>10</v>
      </c>
      <c r="P13" s="15">
        <f t="shared" si="0"/>
        <v>96.81818181818181</v>
      </c>
      <c r="Q13" s="8">
        <v>8</v>
      </c>
      <c r="R13" s="8">
        <v>10</v>
      </c>
      <c r="S13" s="8">
        <v>9</v>
      </c>
      <c r="T13" s="8">
        <v>10</v>
      </c>
      <c r="U13" s="8">
        <v>6</v>
      </c>
      <c r="V13" s="8">
        <v>4</v>
      </c>
      <c r="W13" s="12">
        <v>10</v>
      </c>
      <c r="X13" s="23">
        <f t="shared" si="1"/>
        <v>57.166666666666664</v>
      </c>
      <c r="Y13" s="8">
        <v>8</v>
      </c>
      <c r="Z13" s="17">
        <v>25</v>
      </c>
      <c r="AA13" s="22">
        <f t="shared" si="2"/>
        <v>178.98484848484847</v>
      </c>
      <c r="AB13" s="24">
        <f t="shared" si="3"/>
        <v>17.89848484848485</v>
      </c>
      <c r="AC13"/>
      <c r="AD13"/>
    </row>
    <row r="14" spans="1:30" ht="12.75">
      <c r="A14" s="8">
        <v>9</v>
      </c>
      <c r="B14" s="8">
        <v>200840380</v>
      </c>
      <c r="C14" s="8"/>
      <c r="D14" s="8"/>
      <c r="E14" s="8">
        <v>7.5</v>
      </c>
      <c r="F14" s="8">
        <v>9</v>
      </c>
      <c r="G14" s="8">
        <v>10</v>
      </c>
      <c r="H14" s="8">
        <v>10</v>
      </c>
      <c r="I14" s="12">
        <v>7.5</v>
      </c>
      <c r="J14" s="8">
        <v>9.5</v>
      </c>
      <c r="K14" s="8">
        <v>9</v>
      </c>
      <c r="L14" s="8">
        <v>7.5</v>
      </c>
      <c r="M14" s="9">
        <v>10</v>
      </c>
      <c r="N14" s="8">
        <v>8.5</v>
      </c>
      <c r="O14" s="8">
        <v>9.5</v>
      </c>
      <c r="P14" s="15">
        <f t="shared" si="0"/>
        <v>89.0909090909091</v>
      </c>
      <c r="Q14" s="8">
        <v>9</v>
      </c>
      <c r="R14" s="8">
        <v>9</v>
      </c>
      <c r="S14" s="8">
        <v>3</v>
      </c>
      <c r="T14" s="8">
        <v>10</v>
      </c>
      <c r="U14" s="8">
        <v>7</v>
      </c>
      <c r="V14" s="8">
        <v>6</v>
      </c>
      <c r="W14" s="12">
        <v>10</v>
      </c>
      <c r="X14" s="23">
        <f t="shared" si="1"/>
        <v>52.5</v>
      </c>
      <c r="Y14" s="8">
        <v>9</v>
      </c>
      <c r="Z14" s="17">
        <v>24</v>
      </c>
      <c r="AA14" s="22">
        <f t="shared" si="2"/>
        <v>165.5909090909091</v>
      </c>
      <c r="AB14" s="24">
        <f t="shared" si="3"/>
        <v>16.55909090909091</v>
      </c>
      <c r="AC14"/>
      <c r="AD14"/>
    </row>
    <row r="15" spans="1:30" ht="12.75">
      <c r="A15" s="8">
        <v>10</v>
      </c>
      <c r="B15" s="8">
        <v>200841020</v>
      </c>
      <c r="C15" s="8"/>
      <c r="D15" s="8"/>
      <c r="E15" s="8">
        <v>7</v>
      </c>
      <c r="F15" s="8">
        <v>9</v>
      </c>
      <c r="G15" s="8">
        <v>10</v>
      </c>
      <c r="H15" s="8">
        <v>9</v>
      </c>
      <c r="I15" s="12">
        <v>8.5</v>
      </c>
      <c r="J15" s="8">
        <v>9.5</v>
      </c>
      <c r="K15" s="8">
        <v>9</v>
      </c>
      <c r="L15" s="8">
        <v>9</v>
      </c>
      <c r="M15" s="8">
        <v>9.5</v>
      </c>
      <c r="N15" s="8">
        <v>10</v>
      </c>
      <c r="O15" s="8">
        <v>9.5</v>
      </c>
      <c r="P15" s="15">
        <f t="shared" si="0"/>
        <v>90.9090909090909</v>
      </c>
      <c r="Q15" s="8">
        <v>10</v>
      </c>
      <c r="R15" s="8">
        <v>8</v>
      </c>
      <c r="S15" s="8">
        <v>4</v>
      </c>
      <c r="T15" s="8">
        <v>10</v>
      </c>
      <c r="U15" s="8">
        <v>0</v>
      </c>
      <c r="V15" s="8">
        <v>2</v>
      </c>
      <c r="W15" s="12">
        <v>10</v>
      </c>
      <c r="X15" s="23">
        <f t="shared" si="1"/>
        <v>39.666666666666664</v>
      </c>
      <c r="Y15" s="8">
        <v>10</v>
      </c>
      <c r="Z15" s="17">
        <v>23</v>
      </c>
      <c r="AA15" s="22">
        <f t="shared" si="2"/>
        <v>153.57575757575756</v>
      </c>
      <c r="AB15" s="24">
        <f t="shared" si="3"/>
        <v>15.357575757575756</v>
      </c>
      <c r="AC15"/>
      <c r="AD15"/>
    </row>
    <row r="16" spans="1:30" ht="12.75">
      <c r="A16" s="8">
        <v>11</v>
      </c>
      <c r="B16" s="8">
        <v>200847500</v>
      </c>
      <c r="C16" s="8">
        <v>1</v>
      </c>
      <c r="D16" s="8"/>
      <c r="E16" s="8">
        <v>7</v>
      </c>
      <c r="F16" s="8">
        <v>8</v>
      </c>
      <c r="G16" s="8">
        <v>10</v>
      </c>
      <c r="H16" s="8">
        <v>9</v>
      </c>
      <c r="I16" s="12">
        <v>7.5</v>
      </c>
      <c r="J16" s="8">
        <v>9.5</v>
      </c>
      <c r="K16" s="8">
        <v>8.5</v>
      </c>
      <c r="L16" s="8">
        <v>9</v>
      </c>
      <c r="M16" s="8">
        <v>9</v>
      </c>
      <c r="N16" s="8">
        <v>9</v>
      </c>
      <c r="O16" s="8">
        <v>9.5</v>
      </c>
      <c r="P16" s="15">
        <f t="shared" si="0"/>
        <v>88.18181818181819</v>
      </c>
      <c r="Q16" s="8">
        <v>11</v>
      </c>
      <c r="R16" s="8">
        <v>10</v>
      </c>
      <c r="S16" s="8">
        <v>8</v>
      </c>
      <c r="T16" s="8">
        <v>1</v>
      </c>
      <c r="U16" s="8">
        <v>3</v>
      </c>
      <c r="V16" s="8">
        <v>7</v>
      </c>
      <c r="W16" s="12">
        <v>10</v>
      </c>
      <c r="X16" s="23">
        <f t="shared" si="1"/>
        <v>45.5</v>
      </c>
      <c r="Y16" s="8">
        <v>11</v>
      </c>
      <c r="Z16" s="17">
        <v>23</v>
      </c>
      <c r="AA16" s="22">
        <f t="shared" si="2"/>
        <v>156.6818181818182</v>
      </c>
      <c r="AB16" s="24">
        <f t="shared" si="3"/>
        <v>15.668181818181818</v>
      </c>
      <c r="AC16"/>
      <c r="AD16"/>
    </row>
    <row r="17" spans="1:30" ht="12.75">
      <c r="A17" s="8">
        <v>12</v>
      </c>
      <c r="B17" s="8">
        <v>200857980</v>
      </c>
      <c r="C17" s="8">
        <v>2</v>
      </c>
      <c r="D17" s="8"/>
      <c r="E17" s="8">
        <v>4.5</v>
      </c>
      <c r="F17" s="8">
        <v>10</v>
      </c>
      <c r="G17" s="8">
        <v>9</v>
      </c>
      <c r="H17" s="8">
        <v>10</v>
      </c>
      <c r="I17" s="12">
        <v>9.5</v>
      </c>
      <c r="J17" s="8">
        <v>8.5</v>
      </c>
      <c r="K17" s="8">
        <v>8</v>
      </c>
      <c r="L17" s="8">
        <v>10</v>
      </c>
      <c r="M17" s="8">
        <v>10</v>
      </c>
      <c r="N17" s="8">
        <v>9</v>
      </c>
      <c r="O17" s="8">
        <v>9.5</v>
      </c>
      <c r="P17" s="15">
        <f t="shared" si="0"/>
        <v>90.9090909090909</v>
      </c>
      <c r="Q17" s="8">
        <v>12</v>
      </c>
      <c r="R17" s="8">
        <v>9.5</v>
      </c>
      <c r="S17" s="8">
        <v>7</v>
      </c>
      <c r="T17" s="8">
        <v>4</v>
      </c>
      <c r="U17" s="8">
        <v>0</v>
      </c>
      <c r="V17" s="8">
        <v>0</v>
      </c>
      <c r="W17" s="12">
        <v>0</v>
      </c>
      <c r="X17" s="23">
        <f t="shared" si="1"/>
        <v>23.916666666666668</v>
      </c>
      <c r="Y17" s="8">
        <v>12</v>
      </c>
      <c r="Z17" s="17">
        <v>23</v>
      </c>
      <c r="AA17" s="22">
        <f t="shared" si="2"/>
        <v>137.82575757575756</v>
      </c>
      <c r="AB17" s="24">
        <f t="shared" si="3"/>
        <v>13.782575757575756</v>
      </c>
      <c r="AC17"/>
      <c r="AD17"/>
    </row>
    <row r="18" spans="1:30" ht="12.75">
      <c r="A18" s="8">
        <v>13</v>
      </c>
      <c r="B18" s="8">
        <v>200869600</v>
      </c>
      <c r="C18" s="8">
        <v>1</v>
      </c>
      <c r="D18" s="8"/>
      <c r="E18" s="8">
        <v>8</v>
      </c>
      <c r="F18" s="8">
        <v>9</v>
      </c>
      <c r="G18" s="8">
        <v>10</v>
      </c>
      <c r="H18" s="8">
        <v>7</v>
      </c>
      <c r="I18" s="12">
        <v>9.5</v>
      </c>
      <c r="J18" s="8">
        <v>8.5</v>
      </c>
      <c r="K18" s="8">
        <v>9</v>
      </c>
      <c r="L18" s="8">
        <v>9</v>
      </c>
      <c r="M18" s="8">
        <v>10</v>
      </c>
      <c r="N18" s="8">
        <v>10</v>
      </c>
      <c r="O18" s="8">
        <v>10</v>
      </c>
      <c r="P18" s="15">
        <f t="shared" si="0"/>
        <v>91.81818181818181</v>
      </c>
      <c r="Q18" s="8">
        <v>13</v>
      </c>
      <c r="R18" s="8">
        <v>8.5</v>
      </c>
      <c r="S18" s="8">
        <v>7</v>
      </c>
      <c r="T18" s="8">
        <v>10</v>
      </c>
      <c r="U18" s="8">
        <v>10</v>
      </c>
      <c r="V18" s="8">
        <v>8</v>
      </c>
      <c r="W18" s="12">
        <v>10</v>
      </c>
      <c r="X18" s="23">
        <f t="shared" si="1"/>
        <v>62.41666666666667</v>
      </c>
      <c r="Y18" s="8">
        <v>13</v>
      </c>
      <c r="Z18" s="17">
        <v>20</v>
      </c>
      <c r="AA18" s="22">
        <f t="shared" si="2"/>
        <v>174.2348484848485</v>
      </c>
      <c r="AB18" s="24">
        <f t="shared" si="3"/>
        <v>17.42348484848485</v>
      </c>
      <c r="AC18"/>
      <c r="AD18"/>
    </row>
    <row r="19" spans="1:30" ht="12.75">
      <c r="A19" s="8">
        <v>14</v>
      </c>
      <c r="B19" s="8">
        <v>200872080</v>
      </c>
      <c r="C19" s="8"/>
      <c r="D19" s="8"/>
      <c r="E19" s="8">
        <v>8</v>
      </c>
      <c r="F19" s="8">
        <v>9</v>
      </c>
      <c r="G19" s="8">
        <v>10</v>
      </c>
      <c r="H19" s="8">
        <v>7</v>
      </c>
      <c r="I19" s="12">
        <v>9</v>
      </c>
      <c r="J19" s="8">
        <v>8.5</v>
      </c>
      <c r="K19" s="8">
        <v>9</v>
      </c>
      <c r="L19" s="8">
        <v>9</v>
      </c>
      <c r="M19" s="8">
        <v>9.5</v>
      </c>
      <c r="N19" s="8">
        <v>10</v>
      </c>
      <c r="O19" s="8">
        <v>10</v>
      </c>
      <c r="P19" s="15">
        <f t="shared" si="0"/>
        <v>90</v>
      </c>
      <c r="Q19" s="8">
        <v>14</v>
      </c>
      <c r="R19" s="8">
        <v>10</v>
      </c>
      <c r="S19" s="8">
        <v>4</v>
      </c>
      <c r="T19" s="8">
        <v>10</v>
      </c>
      <c r="U19" s="8">
        <v>7</v>
      </c>
      <c r="V19" s="8">
        <v>5</v>
      </c>
      <c r="W19" s="12">
        <v>0</v>
      </c>
      <c r="X19" s="23">
        <f t="shared" si="1"/>
        <v>42</v>
      </c>
      <c r="Y19" s="8">
        <v>14</v>
      </c>
      <c r="Z19" s="17">
        <v>24</v>
      </c>
      <c r="AA19" s="22">
        <f t="shared" si="2"/>
        <v>156</v>
      </c>
      <c r="AB19" s="24">
        <f t="shared" si="3"/>
        <v>15.6</v>
      </c>
      <c r="AC19"/>
      <c r="AD19"/>
    </row>
    <row r="20" spans="2:28" ht="12.75">
      <c r="B20" s="19" t="s">
        <v>72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f>AVERAGE(P6:P19)</f>
        <v>85.42207792207793</v>
      </c>
      <c r="Q20" s="20"/>
      <c r="R20" s="20"/>
      <c r="S20" s="20"/>
      <c r="T20" s="20"/>
      <c r="U20" s="20"/>
      <c r="V20" s="20"/>
      <c r="W20" s="20"/>
      <c r="X20" s="20">
        <f>AVERAGE(X6:X19)</f>
        <v>36.833333333333336</v>
      </c>
      <c r="Y20" s="20"/>
      <c r="Z20" s="20">
        <f>AVERAGE(Z6:Z19)</f>
        <v>19.615384615384617</v>
      </c>
      <c r="AA20" s="21">
        <f>AVERAGE(AA6:AA19)</f>
        <v>140.46969696969697</v>
      </c>
      <c r="AB20" s="20">
        <f>AVERAGE(AB6:AB19)</f>
        <v>14.046969696969697</v>
      </c>
    </row>
    <row r="21" spans="2:28" ht="12.75">
      <c r="B21" s="19" t="s">
        <v>73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f>STDEV(P6:P19)</f>
        <v>10.013443420356648</v>
      </c>
      <c r="Q21" s="20"/>
      <c r="R21" s="20"/>
      <c r="S21" s="20"/>
      <c r="T21" s="20"/>
      <c r="U21" s="20"/>
      <c r="V21" s="20"/>
      <c r="W21" s="20"/>
      <c r="X21" s="20">
        <f>STDEV(X6:X19)</f>
        <v>14.051986810886671</v>
      </c>
      <c r="Y21" s="20"/>
      <c r="Z21" s="20">
        <f>STDEV(Z6:Z19)</f>
        <v>4.133974309274741</v>
      </c>
      <c r="AA21" s="21">
        <f>STDEV(AA6:AA19)</f>
        <v>27.705820640275878</v>
      </c>
      <c r="AB21" s="20">
        <f>STDEV(AB6:AB19)</f>
        <v>2.7705820640275896</v>
      </c>
    </row>
    <row r="22" spans="8:15" ht="12.75">
      <c r="H22" s="32" t="s">
        <v>75</v>
      </c>
      <c r="I22" s="33"/>
      <c r="J22" s="33"/>
      <c r="K22" s="33"/>
      <c r="L22" s="33"/>
      <c r="M22" s="33"/>
      <c r="N22" s="33"/>
      <c r="O22" s="34"/>
    </row>
    <row r="23" spans="8:15" ht="12.75">
      <c r="H23" s="35"/>
      <c r="I23" s="36"/>
      <c r="J23" s="36"/>
      <c r="K23" s="36"/>
      <c r="L23" s="36"/>
      <c r="M23" s="36"/>
      <c r="N23" s="36"/>
      <c r="O23" s="37"/>
    </row>
    <row r="24" spans="8:15" ht="12.75">
      <c r="H24" s="35"/>
      <c r="I24" s="36"/>
      <c r="J24" s="36"/>
      <c r="K24" s="36"/>
      <c r="L24" s="36"/>
      <c r="M24" s="36"/>
      <c r="N24" s="36"/>
      <c r="O24" s="37"/>
    </row>
    <row r="25" spans="8:15" ht="12.75">
      <c r="H25" s="38"/>
      <c r="I25" s="39"/>
      <c r="J25" s="39"/>
      <c r="K25" s="39"/>
      <c r="L25" s="39"/>
      <c r="M25" s="39"/>
      <c r="N25" s="39"/>
      <c r="O25" s="40"/>
    </row>
    <row r="26" ht="12.75">
      <c r="K26" s="9" t="s">
        <v>76</v>
      </c>
    </row>
    <row r="27" ht="12.75">
      <c r="K27" s="41" t="s">
        <v>77</v>
      </c>
    </row>
  </sheetData>
  <mergeCells count="5">
    <mergeCell ref="H22:O25"/>
    <mergeCell ref="A3:W3"/>
    <mergeCell ref="A4:W4"/>
    <mergeCell ref="A1:W1"/>
    <mergeCell ref="A2:W2"/>
  </mergeCells>
  <hyperlinks>
    <hyperlink ref="K27" r:id="rId1" display="http://faculty.kfupm.edu.sa/phys/ghannama/FinalGrades.htm"/>
  </hyperlinks>
  <printOptions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user</cp:lastModifiedBy>
  <cp:lastPrinted>2010-03-05T21:38:37Z</cp:lastPrinted>
  <dcterms:created xsi:type="dcterms:W3CDTF">2010-01-10T16:46:08Z</dcterms:created>
  <dcterms:modified xsi:type="dcterms:W3CDTF">2010-06-05T04:42:27Z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