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68" windowWidth="16128" windowHeight="5616"/>
  </bookViews>
  <sheets>
    <sheet name="Phys503-Grades-T161" sheetId="2" r:id="rId1"/>
    <sheet name="grade-break-down-T161" sheetId="5" r:id="rId2"/>
    <sheet name="grade-break-down-T152" sheetId="4" r:id="rId3"/>
    <sheet name="Sch-T161" sheetId="3" r:id="rId4"/>
  </sheets>
  <calcPr calcId="145621"/>
</workbook>
</file>

<file path=xl/calcChain.xml><?xml version="1.0" encoding="utf-8"?>
<calcChain xmlns="http://schemas.openxmlformats.org/spreadsheetml/2006/main">
  <c r="D8" i="5" l="1"/>
  <c r="Z4" i="2" l="1"/>
  <c r="X5" i="2"/>
  <c r="X6" i="2"/>
  <c r="X7" i="2"/>
  <c r="X4" i="2"/>
  <c r="W5" i="2" l="1"/>
  <c r="W6" i="2"/>
  <c r="W7" i="2"/>
  <c r="W4" i="2"/>
  <c r="Y5" i="2" l="1"/>
  <c r="Y6" i="2"/>
  <c r="Y7" i="2"/>
  <c r="Y4" i="2"/>
  <c r="Q6" i="2"/>
  <c r="P4" i="2" l="1"/>
  <c r="Q4" i="2" s="1"/>
  <c r="P5" i="2"/>
  <c r="Q5" i="2" s="1"/>
  <c r="P7" i="2"/>
  <c r="Q7" i="2" s="1"/>
  <c r="P6" i="2"/>
  <c r="J4" i="2" l="1"/>
  <c r="J7" i="2"/>
  <c r="J5" i="2"/>
  <c r="J6" i="2"/>
  <c r="I7" i="2"/>
  <c r="I6" i="2"/>
  <c r="I5" i="2"/>
  <c r="I4" i="2"/>
</calcChain>
</file>

<file path=xl/sharedStrings.xml><?xml version="1.0" encoding="utf-8"?>
<sst xmlns="http://schemas.openxmlformats.org/spreadsheetml/2006/main" count="107" uniqueCount="70">
  <si>
    <t>ID</t>
  </si>
  <si>
    <t>Name</t>
  </si>
  <si>
    <t>#</t>
  </si>
  <si>
    <t>Exp-1</t>
  </si>
  <si>
    <t>Rep-Grade</t>
  </si>
  <si>
    <t>Interaction</t>
  </si>
  <si>
    <t>PP-1</t>
  </si>
  <si>
    <t>PP-2</t>
  </si>
  <si>
    <t>PP-3</t>
  </si>
  <si>
    <t>Avg-PP</t>
  </si>
  <si>
    <t>Total-Exp-1</t>
  </si>
  <si>
    <t>Exp-2</t>
  </si>
  <si>
    <t>Exp-3</t>
  </si>
  <si>
    <t>Total-Exp-2</t>
  </si>
  <si>
    <t>Exp#1</t>
  </si>
  <si>
    <t>Sept 25-Oct 20</t>
  </si>
  <si>
    <t>Exp#2</t>
  </si>
  <si>
    <t>Oct 23-Nov 24</t>
  </si>
  <si>
    <t>(Nov 13-17  Midterm-Break)</t>
  </si>
  <si>
    <t>Exp#3</t>
  </si>
  <si>
    <t>Nov 27-Dec 22</t>
  </si>
  <si>
    <t>Serial #</t>
  </si>
  <si>
    <t>ID#</t>
  </si>
  <si>
    <t xml:space="preserve">Student Name </t>
  </si>
  <si>
    <t>Start</t>
  </si>
  <si>
    <t xml:space="preserve">Report </t>
  </si>
  <si>
    <t>PP-</t>
  </si>
  <si>
    <t>PP</t>
  </si>
  <si>
    <t>Report</t>
  </si>
  <si>
    <t xml:space="preserve">AL-EZZI, MOHAMMAD </t>
  </si>
  <si>
    <t>H1</t>
  </si>
  <si>
    <t>D1</t>
  </si>
  <si>
    <t>G1</t>
  </si>
  <si>
    <t>HASSAN, MUHAMMAD</t>
  </si>
  <si>
    <t>N1</t>
  </si>
  <si>
    <t> G2</t>
  </si>
  <si>
    <t>  Z2</t>
  </si>
  <si>
    <t>SUFYAN, ALI S.</t>
  </si>
  <si>
    <t> Z1</t>
  </si>
  <si>
    <t>N2</t>
  </si>
  <si>
    <t>Al-Husein Ali Marouf</t>
  </si>
  <si>
    <t>Avg-PP/30</t>
  </si>
  <si>
    <t>Interaction/20</t>
  </si>
  <si>
    <t>Rep-Grade/50</t>
  </si>
  <si>
    <t>Total-Exp-3</t>
  </si>
  <si>
    <t>Grand-Tot</t>
  </si>
  <si>
    <t>Raw-Final-503</t>
  </si>
  <si>
    <t>Letter-Grade</t>
  </si>
  <si>
    <t xml:space="preserve">MOQBEL, REDHWAN A. </t>
  </si>
  <si>
    <t>B+</t>
  </si>
  <si>
    <t xml:space="preserve">BAQRAF, SAEED A. </t>
  </si>
  <si>
    <t>A</t>
  </si>
  <si>
    <t xml:space="preserve">OBAD, FARES S. </t>
  </si>
  <si>
    <t>Altanany, Sameh M.</t>
  </si>
  <si>
    <t xml:space="preserve">WUDIL, YAKUBU S. </t>
  </si>
  <si>
    <t xml:space="preserve">LAIS, ABUL </t>
  </si>
  <si>
    <t>A+</t>
  </si>
  <si>
    <r>
      <t>A+</t>
    </r>
    <r>
      <rPr>
        <b/>
        <sz val="12"/>
        <color theme="1"/>
        <rFont val="Symbol"/>
        <family val="1"/>
        <charset val="2"/>
      </rPr>
      <t>³</t>
    </r>
    <r>
      <rPr>
        <b/>
        <sz val="12"/>
        <color theme="1"/>
        <rFont val="Calibri"/>
        <family val="2"/>
      </rPr>
      <t>90</t>
    </r>
  </si>
  <si>
    <r>
      <t>A</t>
    </r>
    <r>
      <rPr>
        <b/>
        <sz val="12"/>
        <color theme="1"/>
        <rFont val="Symbol"/>
        <family val="1"/>
        <charset val="2"/>
      </rPr>
      <t>³</t>
    </r>
    <r>
      <rPr>
        <b/>
        <sz val="12"/>
        <color theme="1"/>
        <rFont val="Calibri"/>
        <family val="2"/>
      </rPr>
      <t>86</t>
    </r>
  </si>
  <si>
    <r>
      <t>B+</t>
    </r>
    <r>
      <rPr>
        <b/>
        <sz val="12"/>
        <color theme="1"/>
        <rFont val="Symbol"/>
        <family val="1"/>
        <charset val="2"/>
      </rPr>
      <t>³82</t>
    </r>
  </si>
  <si>
    <t>T152</t>
  </si>
  <si>
    <t>T161</t>
  </si>
  <si>
    <r>
      <t>A</t>
    </r>
    <r>
      <rPr>
        <b/>
        <sz val="12"/>
        <color theme="1"/>
        <rFont val="Symbol"/>
        <family val="1"/>
        <charset val="2"/>
      </rPr>
      <t>+³</t>
    </r>
    <r>
      <rPr>
        <b/>
        <sz val="12"/>
        <color theme="1"/>
        <rFont val="Calibri"/>
        <family val="2"/>
        <scheme val="minor"/>
      </rPr>
      <t>90</t>
    </r>
  </si>
  <si>
    <r>
      <t>A</t>
    </r>
    <r>
      <rPr>
        <b/>
        <sz val="12"/>
        <color theme="1"/>
        <rFont val="Symbol"/>
        <family val="1"/>
        <charset val="2"/>
      </rPr>
      <t>³</t>
    </r>
    <r>
      <rPr>
        <b/>
        <sz val="12"/>
        <color theme="1"/>
        <rFont val="Calibri"/>
        <family val="2"/>
        <scheme val="minor"/>
      </rPr>
      <t>84</t>
    </r>
  </si>
  <si>
    <r>
      <t>B</t>
    </r>
    <r>
      <rPr>
        <b/>
        <sz val="12"/>
        <color theme="1"/>
        <rFont val="Symbol"/>
        <family val="1"/>
        <charset val="2"/>
      </rPr>
      <t>+³</t>
    </r>
    <r>
      <rPr>
        <b/>
        <sz val="12"/>
        <color theme="1"/>
        <rFont val="Calibri"/>
        <family val="2"/>
        <scheme val="minor"/>
      </rPr>
      <t>78</t>
    </r>
  </si>
  <si>
    <r>
      <t>B</t>
    </r>
    <r>
      <rPr>
        <b/>
        <sz val="12"/>
        <color theme="1"/>
        <rFont val="Symbol"/>
        <family val="1"/>
        <charset val="2"/>
      </rPr>
      <t>³</t>
    </r>
    <r>
      <rPr>
        <b/>
        <sz val="12"/>
        <color theme="1"/>
        <rFont val="Calibri"/>
        <family val="2"/>
        <scheme val="minor"/>
      </rPr>
      <t>72</t>
    </r>
  </si>
  <si>
    <t>Round Off</t>
  </si>
  <si>
    <t>Sufian, Ali S.</t>
  </si>
  <si>
    <t>Hassan, Muhammad</t>
  </si>
  <si>
    <t xml:space="preserve">Al-Ezzi, Mohammad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</si>
</sst>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/>
    <xf numFmtId="164" fontId="0" fillId="0" borderId="3" xfId="0" applyNumberFormat="1" applyBorder="1"/>
    <xf numFmtId="0" fontId="0" fillId="0" borderId="4" xfId="0" applyBorder="1"/>
    <xf numFmtId="0" fontId="1" fillId="0" borderId="3" xfId="0" applyFont="1" applyBorder="1"/>
    <xf numFmtId="164" fontId="1" fillId="0" borderId="2" xfId="0" applyNumberFormat="1" applyFont="1" applyBorder="1"/>
    <xf numFmtId="0" fontId="1" fillId="0" borderId="0" xfId="0" applyFont="1"/>
    <xf numFmtId="0" fontId="0" fillId="0" borderId="7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5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9" fillId="0" borderId="1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S19" sqref="S19"/>
    </sheetView>
  </sheetViews>
  <sheetFormatPr defaultRowHeight="14.4" x14ac:dyDescent="0.3"/>
  <cols>
    <col min="1" max="1" width="2.6640625" style="1" customWidth="1"/>
    <col min="2" max="2" width="9.109375" style="1" customWidth="1"/>
    <col min="3" max="3" width="15.88671875" style="29" customWidth="1"/>
    <col min="4" max="4" width="5.77734375" style="1" customWidth="1"/>
    <col min="5" max="5" width="5.109375" style="1" customWidth="1"/>
    <col min="6" max="6" width="3.6640625" customWidth="1"/>
    <col min="7" max="7" width="2.77734375" customWidth="1"/>
    <col min="8" max="8" width="2.88671875" customWidth="1"/>
    <col min="9" max="9" width="4.109375" style="7" customWidth="1"/>
    <col min="10" max="10" width="4.5546875" style="7" customWidth="1"/>
    <col min="11" max="11" width="4.21875" customWidth="1"/>
    <col min="12" max="12" width="5" customWidth="1"/>
    <col min="13" max="13" width="4.21875" customWidth="1"/>
    <col min="14" max="14" width="3.109375" customWidth="1"/>
    <col min="15" max="15" width="2.77734375" customWidth="1"/>
    <col min="16" max="16" width="3.6640625" customWidth="1"/>
    <col min="17" max="17" width="5.21875" style="15" customWidth="1"/>
    <col min="18" max="18" width="4" customWidth="1"/>
    <col min="19" max="19" width="3.77734375" customWidth="1"/>
    <col min="20" max="20" width="3.5546875" customWidth="1"/>
    <col min="21" max="21" width="2.33203125" customWidth="1"/>
    <col min="22" max="22" width="3.21875" customWidth="1"/>
    <col min="23" max="23" width="4.88671875" customWidth="1"/>
    <col min="24" max="24" width="4.77734375" customWidth="1"/>
    <col min="25" max="25" width="4.88671875" style="1" customWidth="1"/>
    <col min="26" max="26" width="3.88671875" customWidth="1"/>
  </cols>
  <sheetData>
    <row r="1" spans="1:26" ht="15.6" thickTop="1" thickBot="1" x14ac:dyDescent="0.35">
      <c r="A1" s="2"/>
      <c r="B1" s="2"/>
      <c r="C1" s="27"/>
      <c r="D1" s="9"/>
      <c r="E1" s="8"/>
      <c r="F1" s="10" t="s">
        <v>3</v>
      </c>
      <c r="G1" s="4"/>
      <c r="H1" s="4"/>
      <c r="I1" s="6"/>
      <c r="J1" s="11"/>
      <c r="K1" s="12"/>
      <c r="L1" s="4"/>
      <c r="M1" s="10" t="s">
        <v>11</v>
      </c>
      <c r="N1" s="4"/>
      <c r="O1" s="4"/>
      <c r="P1" s="4"/>
      <c r="Q1" s="13"/>
      <c r="R1" s="12"/>
      <c r="S1" s="4"/>
      <c r="T1" s="10" t="s">
        <v>12</v>
      </c>
      <c r="U1" s="4"/>
      <c r="V1" s="4"/>
      <c r="W1" s="4"/>
      <c r="X1" s="3"/>
    </row>
    <row r="2" spans="1:26" ht="37.799999999999997" thickTop="1" thickBot="1" x14ac:dyDescent="0.35">
      <c r="A2" s="2"/>
      <c r="B2" s="2"/>
      <c r="C2" s="28"/>
      <c r="D2" s="61" t="s">
        <v>43</v>
      </c>
      <c r="E2" s="61" t="s">
        <v>42</v>
      </c>
      <c r="F2" s="63" t="s">
        <v>6</v>
      </c>
      <c r="G2" s="63" t="s">
        <v>7</v>
      </c>
      <c r="H2" s="63" t="s">
        <v>8</v>
      </c>
      <c r="I2" s="62" t="s">
        <v>41</v>
      </c>
      <c r="J2" s="62" t="s">
        <v>10</v>
      </c>
      <c r="K2" s="61" t="s">
        <v>4</v>
      </c>
      <c r="L2" s="61" t="s">
        <v>5</v>
      </c>
      <c r="M2" s="63" t="s">
        <v>6</v>
      </c>
      <c r="N2" s="63" t="s">
        <v>7</v>
      </c>
      <c r="O2" s="63" t="s">
        <v>8</v>
      </c>
      <c r="P2" s="62" t="s">
        <v>9</v>
      </c>
      <c r="Q2" s="62" t="s">
        <v>13</v>
      </c>
      <c r="R2" s="61" t="s">
        <v>4</v>
      </c>
      <c r="S2" s="61" t="s">
        <v>5</v>
      </c>
      <c r="T2" s="63" t="s">
        <v>6</v>
      </c>
      <c r="U2" s="63" t="s">
        <v>7</v>
      </c>
      <c r="V2" s="63" t="s">
        <v>8</v>
      </c>
      <c r="W2" s="62" t="s">
        <v>9</v>
      </c>
      <c r="X2" s="62" t="s">
        <v>44</v>
      </c>
      <c r="Y2" s="61" t="s">
        <v>45</v>
      </c>
      <c r="Z2" s="61" t="s">
        <v>66</v>
      </c>
    </row>
    <row r="3" spans="1:26" ht="15.6" thickTop="1" thickBot="1" x14ac:dyDescent="0.35">
      <c r="A3" s="2" t="s">
        <v>2</v>
      </c>
      <c r="B3" s="5" t="s">
        <v>0</v>
      </c>
      <c r="C3" s="60" t="s">
        <v>1</v>
      </c>
      <c r="D3" s="5"/>
      <c r="E3" s="25"/>
      <c r="I3" s="6"/>
      <c r="J3" s="6"/>
      <c r="K3" s="9"/>
      <c r="L3" s="8"/>
      <c r="P3" s="6"/>
      <c r="Q3" s="14"/>
      <c r="R3" s="9"/>
      <c r="S3" s="8"/>
      <c r="W3" s="6"/>
      <c r="X3" s="11"/>
      <c r="Y3" s="2"/>
      <c r="Z3" s="5"/>
    </row>
    <row r="4" spans="1:26" ht="15.6" thickTop="1" thickBot="1" x14ac:dyDescent="0.35">
      <c r="A4" s="59">
        <v>1</v>
      </c>
      <c r="B4" s="65">
        <v>200993050</v>
      </c>
      <c r="C4" s="73" t="s">
        <v>69</v>
      </c>
      <c r="D4" s="66">
        <v>43</v>
      </c>
      <c r="E4" s="64">
        <v>16</v>
      </c>
      <c r="F4" s="64">
        <v>21</v>
      </c>
      <c r="G4" s="64">
        <v>24.5</v>
      </c>
      <c r="H4" s="64">
        <v>22</v>
      </c>
      <c r="I4" s="67">
        <f>AVERAGE(F4:H4)</f>
        <v>22.5</v>
      </c>
      <c r="J4" s="67">
        <f t="shared" ref="J4:J6" si="0">SUM(D4+E4+I4)</f>
        <v>81.5</v>
      </c>
      <c r="K4" s="64">
        <v>44</v>
      </c>
      <c r="L4" s="64">
        <v>16</v>
      </c>
      <c r="M4" s="64">
        <v>21.5</v>
      </c>
      <c r="N4" s="64">
        <v>22.5</v>
      </c>
      <c r="O4" s="64">
        <v>23</v>
      </c>
      <c r="P4" s="67">
        <f t="shared" ref="P4:P5" si="1">AVERAGE(M4:O4)</f>
        <v>22.333333333333332</v>
      </c>
      <c r="Q4" s="67">
        <f t="shared" ref="Q4:Q5" si="2">K4+L4+P4</f>
        <v>82.333333333333329</v>
      </c>
      <c r="R4" s="59">
        <v>45.5</v>
      </c>
      <c r="S4" s="59">
        <v>18</v>
      </c>
      <c r="T4" s="64">
        <v>25.5</v>
      </c>
      <c r="U4" s="64">
        <v>24</v>
      </c>
      <c r="V4" s="64">
        <v>25</v>
      </c>
      <c r="W4" s="67">
        <f>AVERAGE(T4:V4)</f>
        <v>24.833333333333332</v>
      </c>
      <c r="X4" s="68">
        <f>R4+S4+W4</f>
        <v>88.333333333333329</v>
      </c>
      <c r="Y4" s="67">
        <f>AVERAGE(J4,Q4,X4)</f>
        <v>84.055555555555543</v>
      </c>
      <c r="Z4" s="64">
        <f>84</f>
        <v>84</v>
      </c>
    </row>
    <row r="5" spans="1:26" ht="15.6" thickTop="1" thickBot="1" x14ac:dyDescent="0.35">
      <c r="A5" s="59">
        <v>2</v>
      </c>
      <c r="B5" s="65">
        <v>201603520</v>
      </c>
      <c r="C5" s="73" t="s">
        <v>68</v>
      </c>
      <c r="D5" s="64">
        <v>47</v>
      </c>
      <c r="E5" s="64">
        <v>18.5</v>
      </c>
      <c r="F5" s="64">
        <v>26</v>
      </c>
      <c r="G5" s="64">
        <v>27</v>
      </c>
      <c r="H5" s="64">
        <v>26</v>
      </c>
      <c r="I5" s="67">
        <f t="shared" ref="I5:I7" si="3">AVERAGE(F5:H5)</f>
        <v>26.333333333333332</v>
      </c>
      <c r="J5" s="67">
        <f t="shared" si="0"/>
        <v>91.833333333333329</v>
      </c>
      <c r="K5" s="64">
        <v>45</v>
      </c>
      <c r="L5" s="64">
        <v>18</v>
      </c>
      <c r="M5" s="64">
        <v>26</v>
      </c>
      <c r="N5" s="64">
        <v>26</v>
      </c>
      <c r="O5" s="64">
        <v>27</v>
      </c>
      <c r="P5" s="67">
        <f t="shared" si="1"/>
        <v>26.333333333333332</v>
      </c>
      <c r="Q5" s="67">
        <f t="shared" si="2"/>
        <v>89.333333333333329</v>
      </c>
      <c r="R5" s="59">
        <v>46</v>
      </c>
      <c r="S5" s="59">
        <v>17</v>
      </c>
      <c r="T5" s="64">
        <v>26</v>
      </c>
      <c r="U5" s="64">
        <v>25</v>
      </c>
      <c r="V5" s="64">
        <v>25.5</v>
      </c>
      <c r="W5" s="67">
        <f t="shared" ref="W5:W7" si="4">AVERAGE(T5:V5)</f>
        <v>25.5</v>
      </c>
      <c r="X5" s="68">
        <f t="shared" ref="X5:X7" si="5">R5+S5+W5</f>
        <v>88.5</v>
      </c>
      <c r="Y5" s="67">
        <f t="shared" ref="Y5:Y7" si="6">AVERAGE(J5,Q5,X5)</f>
        <v>89.888888888888872</v>
      </c>
      <c r="Z5" s="64">
        <v>90</v>
      </c>
    </row>
    <row r="6" spans="1:26" ht="15.6" thickTop="1" thickBot="1" x14ac:dyDescent="0.35">
      <c r="A6" s="59">
        <v>3</v>
      </c>
      <c r="B6" s="65">
        <v>201603540</v>
      </c>
      <c r="C6" s="73" t="s">
        <v>67</v>
      </c>
      <c r="D6" s="64">
        <v>35</v>
      </c>
      <c r="E6" s="64">
        <v>11</v>
      </c>
      <c r="F6" s="64">
        <v>19</v>
      </c>
      <c r="G6" s="64">
        <v>16</v>
      </c>
      <c r="H6" s="64">
        <v>19</v>
      </c>
      <c r="I6" s="67">
        <f t="shared" si="3"/>
        <v>18</v>
      </c>
      <c r="J6" s="67">
        <f t="shared" si="0"/>
        <v>64</v>
      </c>
      <c r="K6" s="64">
        <v>40</v>
      </c>
      <c r="L6" s="64">
        <v>15</v>
      </c>
      <c r="M6" s="64">
        <v>24.5</v>
      </c>
      <c r="N6" s="64">
        <v>24</v>
      </c>
      <c r="O6" s="64">
        <v>24</v>
      </c>
      <c r="P6" s="67">
        <f>AVERAGE(M6:O6)</f>
        <v>24.166666666666668</v>
      </c>
      <c r="Q6" s="67">
        <f>K6+L6+P6</f>
        <v>79.166666666666671</v>
      </c>
      <c r="R6" s="59">
        <v>41</v>
      </c>
      <c r="S6" s="59">
        <v>16</v>
      </c>
      <c r="T6" s="64">
        <v>22</v>
      </c>
      <c r="U6" s="64">
        <v>20</v>
      </c>
      <c r="V6" s="64">
        <v>22</v>
      </c>
      <c r="W6" s="67">
        <f t="shared" si="4"/>
        <v>21.333333333333332</v>
      </c>
      <c r="X6" s="68">
        <f t="shared" si="5"/>
        <v>78.333333333333329</v>
      </c>
      <c r="Y6" s="67">
        <f t="shared" si="6"/>
        <v>73.833333333333329</v>
      </c>
      <c r="Z6" s="64">
        <v>74</v>
      </c>
    </row>
    <row r="7" spans="1:26" ht="15.6" thickTop="1" thickBot="1" x14ac:dyDescent="0.35">
      <c r="A7" s="59">
        <v>4</v>
      </c>
      <c r="B7" s="65">
        <v>201603900</v>
      </c>
      <c r="C7" s="73" t="s">
        <v>40</v>
      </c>
      <c r="D7" s="64">
        <v>45</v>
      </c>
      <c r="E7" s="64">
        <v>18</v>
      </c>
      <c r="F7" s="64">
        <v>28</v>
      </c>
      <c r="G7" s="64">
        <v>28</v>
      </c>
      <c r="H7" s="64">
        <v>28</v>
      </c>
      <c r="I7" s="67">
        <f t="shared" si="3"/>
        <v>28</v>
      </c>
      <c r="J7" s="67">
        <f>SUM(D7+E7+I7)</f>
        <v>91</v>
      </c>
      <c r="K7" s="64">
        <v>39</v>
      </c>
      <c r="L7" s="64">
        <v>16</v>
      </c>
      <c r="M7" s="64">
        <v>20</v>
      </c>
      <c r="N7" s="64">
        <v>19</v>
      </c>
      <c r="O7" s="64">
        <v>19</v>
      </c>
      <c r="P7" s="67">
        <f>AVERAGE(M7:O7)</f>
        <v>19.333333333333332</v>
      </c>
      <c r="Q7" s="67">
        <f>K7+L7+P7</f>
        <v>74.333333333333329</v>
      </c>
      <c r="R7" s="59">
        <v>45.5</v>
      </c>
      <c r="S7" s="59">
        <v>16.5</v>
      </c>
      <c r="T7" s="64">
        <v>24</v>
      </c>
      <c r="U7" s="64">
        <v>25</v>
      </c>
      <c r="V7" s="64">
        <v>24</v>
      </c>
      <c r="W7" s="67">
        <f t="shared" si="4"/>
        <v>24.333333333333332</v>
      </c>
      <c r="X7" s="68">
        <f t="shared" si="5"/>
        <v>86.333333333333329</v>
      </c>
      <c r="Y7" s="67">
        <f t="shared" si="6"/>
        <v>83.888888888888872</v>
      </c>
      <c r="Z7" s="64">
        <v>84</v>
      </c>
    </row>
    <row r="8" spans="1:26" ht="15" thickTop="1" x14ac:dyDescent="0.3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2"/>
  <sheetViews>
    <sheetView workbookViewId="0">
      <selection sqref="A1:J12"/>
    </sheetView>
  </sheetViews>
  <sheetFormatPr defaultRowHeight="14.4" x14ac:dyDescent="0.3"/>
  <cols>
    <col min="3" max="3" width="12.33203125" customWidth="1"/>
    <col min="5" max="5" width="4.44140625" style="66" customWidth="1"/>
    <col min="6" max="6" width="8.77734375" style="29" customWidth="1"/>
    <col min="7" max="7" width="9.21875" customWidth="1"/>
    <col min="8" max="8" width="7.33203125" customWidth="1"/>
    <col min="10" max="10" width="7.21875" customWidth="1"/>
  </cols>
  <sheetData>
    <row r="6" spans="1:10" ht="15" thickBot="1" x14ac:dyDescent="0.35">
      <c r="A6" s="66"/>
      <c r="B6" s="29"/>
    </row>
    <row r="7" spans="1:10" ht="16.8" thickTop="1" thickBot="1" x14ac:dyDescent="0.35">
      <c r="A7" s="64" t="s">
        <v>2</v>
      </c>
      <c r="B7" s="28" t="s">
        <v>0</v>
      </c>
      <c r="C7" s="69" t="s">
        <v>1</v>
      </c>
      <c r="D7" s="30"/>
      <c r="F7" s="5" t="s">
        <v>60</v>
      </c>
      <c r="G7" s="70" t="s">
        <v>57</v>
      </c>
      <c r="H7" s="56" t="s">
        <v>58</v>
      </c>
      <c r="I7" s="55" t="s">
        <v>59</v>
      </c>
    </row>
    <row r="8" spans="1:10" ht="25.8" thickTop="1" thickBot="1" x14ac:dyDescent="0.35">
      <c r="A8" s="64">
        <v>1</v>
      </c>
      <c r="B8" s="72">
        <v>200993050</v>
      </c>
      <c r="C8" s="63" t="s">
        <v>29</v>
      </c>
      <c r="D8" s="64">
        <f>84</f>
        <v>84</v>
      </c>
      <c r="F8" s="5"/>
    </row>
    <row r="9" spans="1:10" ht="25.8" thickTop="1" thickBot="1" x14ac:dyDescent="0.35">
      <c r="A9" s="64">
        <v>2</v>
      </c>
      <c r="B9" s="72">
        <v>201603520</v>
      </c>
      <c r="C9" s="63" t="s">
        <v>33</v>
      </c>
      <c r="D9" s="64">
        <v>90</v>
      </c>
      <c r="F9" s="5" t="s">
        <v>61</v>
      </c>
      <c r="G9" s="71" t="s">
        <v>62</v>
      </c>
      <c r="H9" s="58" t="s">
        <v>63</v>
      </c>
      <c r="I9" s="58" t="s">
        <v>64</v>
      </c>
      <c r="J9" s="58" t="s">
        <v>65</v>
      </c>
    </row>
    <row r="10" spans="1:10" ht="15.6" thickTop="1" thickBot="1" x14ac:dyDescent="0.35">
      <c r="A10" s="64">
        <v>3</v>
      </c>
      <c r="B10" s="72">
        <v>201603540</v>
      </c>
      <c r="C10" s="63" t="s">
        <v>37</v>
      </c>
      <c r="D10" s="64">
        <v>74</v>
      </c>
    </row>
    <row r="11" spans="1:10" ht="25.8" thickTop="1" thickBot="1" x14ac:dyDescent="0.35">
      <c r="A11" s="64">
        <v>4</v>
      </c>
      <c r="B11" s="72">
        <v>201603900</v>
      </c>
      <c r="C11" s="63" t="s">
        <v>40</v>
      </c>
      <c r="D11" s="64">
        <v>84</v>
      </c>
    </row>
    <row r="12" spans="1:10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5"/>
  <sheetViews>
    <sheetView workbookViewId="0">
      <selection activeCell="D14" sqref="D14:F14"/>
    </sheetView>
  </sheetViews>
  <sheetFormatPr defaultRowHeight="14.4" x14ac:dyDescent="0.3"/>
  <cols>
    <col min="4" max="4" width="15.5546875" customWidth="1"/>
    <col min="5" max="5" width="16.44140625" customWidth="1"/>
    <col min="7" max="7" width="18.33203125" customWidth="1"/>
  </cols>
  <sheetData>
    <row r="4" spans="3:7" ht="15" thickBot="1" x14ac:dyDescent="0.35"/>
    <row r="5" spans="3:7" ht="30" thickTop="1" thickBot="1" x14ac:dyDescent="0.35">
      <c r="C5" s="2" t="s">
        <v>2</v>
      </c>
      <c r="D5" s="5" t="s">
        <v>0</v>
      </c>
      <c r="E5" s="53" t="s">
        <v>1</v>
      </c>
      <c r="F5" s="54" t="s">
        <v>46</v>
      </c>
      <c r="G5" s="26" t="s">
        <v>47</v>
      </c>
    </row>
    <row r="6" spans="3:7" ht="42.6" thickTop="1" thickBot="1" x14ac:dyDescent="0.35">
      <c r="C6" s="5">
        <v>1</v>
      </c>
      <c r="D6" s="5">
        <v>201302630</v>
      </c>
      <c r="E6" s="53" t="s">
        <v>48</v>
      </c>
      <c r="F6" s="55">
        <v>82.055555555555557</v>
      </c>
      <c r="G6" s="56" t="s">
        <v>49</v>
      </c>
    </row>
    <row r="7" spans="3:7" ht="28.8" thickTop="1" thickBot="1" x14ac:dyDescent="0.35">
      <c r="C7" s="5">
        <v>2</v>
      </c>
      <c r="D7" s="5">
        <v>201404280</v>
      </c>
      <c r="E7" s="53" t="s">
        <v>50</v>
      </c>
      <c r="F7" s="55">
        <v>86.277777777777771</v>
      </c>
      <c r="G7" s="56" t="s">
        <v>51</v>
      </c>
    </row>
    <row r="8" spans="3:7" ht="28.8" thickTop="1" thickBot="1" x14ac:dyDescent="0.35">
      <c r="C8" s="5">
        <v>3</v>
      </c>
      <c r="D8" s="5">
        <v>201404300</v>
      </c>
      <c r="E8" s="53" t="s">
        <v>52</v>
      </c>
      <c r="F8" s="55">
        <v>86.166666666666671</v>
      </c>
      <c r="G8" s="56" t="s">
        <v>51</v>
      </c>
    </row>
    <row r="9" spans="3:7" ht="42.6" thickTop="1" thickBot="1" x14ac:dyDescent="0.35">
      <c r="C9" s="5">
        <v>4</v>
      </c>
      <c r="D9" s="5">
        <v>201406940</v>
      </c>
      <c r="E9" s="53" t="s">
        <v>53</v>
      </c>
      <c r="F9" s="55">
        <v>87.055555555555543</v>
      </c>
      <c r="G9" s="56" t="s">
        <v>51</v>
      </c>
    </row>
    <row r="10" spans="3:7" ht="42.6" thickTop="1" thickBot="1" x14ac:dyDescent="0.35">
      <c r="C10" s="5">
        <v>5</v>
      </c>
      <c r="D10" s="5">
        <v>201409180</v>
      </c>
      <c r="E10" s="53" t="s">
        <v>54</v>
      </c>
      <c r="F10" s="55">
        <v>84.222222222222214</v>
      </c>
      <c r="G10" s="56" t="s">
        <v>49</v>
      </c>
    </row>
    <row r="11" spans="3:7" ht="28.8" thickTop="1" thickBot="1" x14ac:dyDescent="0.35">
      <c r="C11" s="5">
        <v>6</v>
      </c>
      <c r="D11" s="5">
        <v>201409280</v>
      </c>
      <c r="E11" s="53" t="s">
        <v>55</v>
      </c>
      <c r="F11" s="55">
        <v>90.111111111111128</v>
      </c>
      <c r="G11" s="56" t="s">
        <v>56</v>
      </c>
    </row>
    <row r="12" spans="3:7" ht="15" thickTop="1" x14ac:dyDescent="0.3">
      <c r="C12" s="1"/>
      <c r="D12" s="1"/>
      <c r="E12" s="1"/>
      <c r="F12" s="57"/>
      <c r="G12" s="1"/>
    </row>
    <row r="13" spans="3:7" ht="15" thickBot="1" x14ac:dyDescent="0.35">
      <c r="C13" s="1"/>
      <c r="D13" s="1"/>
      <c r="E13" s="1"/>
      <c r="F13" s="57"/>
      <c r="G13" s="1"/>
    </row>
    <row r="14" spans="3:7" ht="16.8" thickTop="1" thickBot="1" x14ac:dyDescent="0.35">
      <c r="C14" s="1"/>
      <c r="D14" s="56" t="s">
        <v>57</v>
      </c>
      <c r="E14" s="56" t="s">
        <v>58</v>
      </c>
      <c r="F14" s="55" t="s">
        <v>59</v>
      </c>
      <c r="G14" s="1"/>
    </row>
    <row r="15" spans="3:7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9" sqref="D9"/>
    </sheetView>
  </sheetViews>
  <sheetFormatPr defaultRowHeight="14.4" x14ac:dyDescent="0.3"/>
  <cols>
    <col min="2" max="2" width="14.21875" customWidth="1"/>
    <col min="3" max="3" width="19.5546875" customWidth="1"/>
    <col min="7" max="7" width="12.33203125" customWidth="1"/>
  </cols>
  <sheetData>
    <row r="1" spans="1:15" x14ac:dyDescent="0.3">
      <c r="A1" s="31"/>
      <c r="B1" s="31"/>
      <c r="C1" s="31"/>
      <c r="D1" s="34" t="s">
        <v>14</v>
      </c>
      <c r="E1" s="35"/>
      <c r="F1" s="35"/>
      <c r="G1" s="49"/>
      <c r="H1" s="34" t="s">
        <v>16</v>
      </c>
      <c r="I1" s="35"/>
      <c r="J1" s="35"/>
      <c r="K1" s="49"/>
      <c r="L1" s="34" t="s">
        <v>19</v>
      </c>
      <c r="M1" s="35"/>
      <c r="N1" s="35"/>
      <c r="O1" s="40"/>
    </row>
    <row r="2" spans="1:15" x14ac:dyDescent="0.3">
      <c r="A2" s="32"/>
      <c r="B2" s="32"/>
      <c r="C2" s="32"/>
      <c r="D2" s="36"/>
      <c r="E2" s="37"/>
      <c r="F2" s="37"/>
      <c r="G2" s="45"/>
      <c r="H2" s="36"/>
      <c r="I2" s="41"/>
      <c r="J2" s="41"/>
      <c r="K2" s="45"/>
      <c r="L2" s="36"/>
      <c r="M2" s="41"/>
      <c r="N2" s="41"/>
      <c r="O2" s="42"/>
    </row>
    <row r="3" spans="1:15" x14ac:dyDescent="0.3">
      <c r="A3" s="32"/>
      <c r="B3" s="32"/>
      <c r="C3" s="32"/>
      <c r="D3" s="36" t="s">
        <v>15</v>
      </c>
      <c r="E3" s="37"/>
      <c r="F3" s="37"/>
      <c r="G3" s="45"/>
      <c r="H3" s="36" t="s">
        <v>17</v>
      </c>
      <c r="I3" s="41"/>
      <c r="J3" s="41"/>
      <c r="K3" s="45"/>
      <c r="L3" s="43"/>
      <c r="M3" s="44"/>
      <c r="N3" s="44"/>
      <c r="O3" s="45"/>
    </row>
    <row r="4" spans="1:15" ht="15" thickBot="1" x14ac:dyDescent="0.35">
      <c r="A4" s="33"/>
      <c r="B4" s="33"/>
      <c r="C4" s="33"/>
      <c r="D4" s="38"/>
      <c r="E4" s="39"/>
      <c r="F4" s="39"/>
      <c r="G4" s="50"/>
      <c r="H4" s="51" t="s">
        <v>18</v>
      </c>
      <c r="I4" s="52"/>
      <c r="J4" s="52"/>
      <c r="K4" s="50"/>
      <c r="L4" s="46" t="s">
        <v>20</v>
      </c>
      <c r="M4" s="47"/>
      <c r="N4" s="47"/>
      <c r="O4" s="48"/>
    </row>
    <row r="5" spans="1:15" ht="15" thickBot="1" x14ac:dyDescent="0.35">
      <c r="A5" s="18" t="s">
        <v>21</v>
      </c>
      <c r="B5" s="19" t="s">
        <v>22</v>
      </c>
      <c r="C5" s="19" t="s">
        <v>23</v>
      </c>
      <c r="D5" s="20" t="s">
        <v>14</v>
      </c>
      <c r="E5" s="20" t="s">
        <v>24</v>
      </c>
      <c r="F5" s="20" t="s">
        <v>25</v>
      </c>
      <c r="G5" s="20" t="s">
        <v>26</v>
      </c>
      <c r="H5" s="20" t="s">
        <v>16</v>
      </c>
      <c r="I5" s="20" t="s">
        <v>24</v>
      </c>
      <c r="J5" s="20" t="s">
        <v>25</v>
      </c>
      <c r="K5" s="20" t="s">
        <v>27</v>
      </c>
      <c r="L5" s="20" t="s">
        <v>19</v>
      </c>
      <c r="M5" s="20" t="s">
        <v>24</v>
      </c>
      <c r="N5" s="20" t="s">
        <v>28</v>
      </c>
      <c r="O5" s="20" t="s">
        <v>27</v>
      </c>
    </row>
    <row r="6" spans="1:15" ht="15" thickBot="1" x14ac:dyDescent="0.35">
      <c r="A6" s="16"/>
      <c r="B6" s="17"/>
      <c r="C6" s="17"/>
      <c r="D6" s="20"/>
      <c r="E6" s="21">
        <v>42638</v>
      </c>
      <c r="F6" s="21">
        <v>42666</v>
      </c>
      <c r="G6" s="21">
        <v>42670</v>
      </c>
      <c r="H6" s="20"/>
      <c r="I6" s="21">
        <v>42666</v>
      </c>
      <c r="J6" s="21">
        <v>42701</v>
      </c>
      <c r="K6" s="22">
        <v>42705</v>
      </c>
      <c r="L6" s="18"/>
      <c r="M6" s="21">
        <v>42701</v>
      </c>
      <c r="N6" s="21">
        <v>42729</v>
      </c>
      <c r="O6" s="23">
        <v>42736</v>
      </c>
    </row>
    <row r="7" spans="1:15" ht="15" thickBot="1" x14ac:dyDescent="0.35">
      <c r="A7" s="18">
        <v>1</v>
      </c>
      <c r="B7" s="19">
        <v>200993050</v>
      </c>
      <c r="C7" s="19" t="s">
        <v>29</v>
      </c>
      <c r="D7" s="20" t="s">
        <v>30</v>
      </c>
      <c r="E7" s="20"/>
      <c r="F7" s="20"/>
      <c r="G7" s="20"/>
      <c r="H7" s="20" t="s">
        <v>31</v>
      </c>
      <c r="I7" s="20"/>
      <c r="J7" s="20"/>
      <c r="K7" s="24"/>
      <c r="L7" s="18" t="s">
        <v>32</v>
      </c>
      <c r="M7" s="20"/>
      <c r="N7" s="20"/>
      <c r="O7" s="20"/>
    </row>
    <row r="8" spans="1:15" ht="15" thickBot="1" x14ac:dyDescent="0.35">
      <c r="A8" s="18">
        <v>2</v>
      </c>
      <c r="B8" s="19">
        <v>201603520</v>
      </c>
      <c r="C8" s="19" t="s">
        <v>33</v>
      </c>
      <c r="D8" s="20" t="s">
        <v>34</v>
      </c>
      <c r="E8" s="20"/>
      <c r="F8" s="20"/>
      <c r="G8" s="20"/>
      <c r="H8" s="20" t="s">
        <v>35</v>
      </c>
      <c r="I8" s="20"/>
      <c r="J8" s="20"/>
      <c r="K8" s="20"/>
      <c r="L8" s="20" t="s">
        <v>36</v>
      </c>
      <c r="M8" s="19"/>
      <c r="N8" s="20"/>
      <c r="O8" s="20"/>
    </row>
    <row r="9" spans="1:15" ht="15" thickBot="1" x14ac:dyDescent="0.35">
      <c r="A9" s="18">
        <v>3</v>
      </c>
      <c r="B9" s="19">
        <v>201603540</v>
      </c>
      <c r="C9" s="19" t="s">
        <v>37</v>
      </c>
      <c r="D9" s="20" t="s">
        <v>38</v>
      </c>
      <c r="E9" s="20"/>
      <c r="F9" s="20"/>
      <c r="G9" s="20"/>
      <c r="H9" s="20" t="s">
        <v>39</v>
      </c>
      <c r="I9" s="20"/>
      <c r="J9" s="20"/>
      <c r="K9" s="20"/>
      <c r="L9" s="20" t="s">
        <v>35</v>
      </c>
      <c r="M9" s="19"/>
      <c r="N9" s="20"/>
      <c r="O9" s="20"/>
    </row>
    <row r="10" spans="1:15" ht="15" thickBot="1" x14ac:dyDescent="0.35">
      <c r="A10" s="18">
        <v>4</v>
      </c>
      <c r="B10" s="19">
        <v>201603900</v>
      </c>
      <c r="C10" s="19" t="s">
        <v>40</v>
      </c>
      <c r="D10" s="20" t="s">
        <v>32</v>
      </c>
      <c r="E10" s="20"/>
      <c r="F10" s="20"/>
      <c r="G10" s="20"/>
      <c r="H10" s="20" t="s">
        <v>30</v>
      </c>
      <c r="I10" s="20"/>
      <c r="J10" s="20"/>
      <c r="K10" s="20"/>
      <c r="L10" s="20" t="s">
        <v>31</v>
      </c>
      <c r="M10" s="19"/>
      <c r="N10" s="20"/>
      <c r="O10" s="20"/>
    </row>
  </sheetData>
  <mergeCells count="17">
    <mergeCell ref="L1:O1"/>
    <mergeCell ref="L2:O2"/>
    <mergeCell ref="L3:O3"/>
    <mergeCell ref="L4:O4"/>
    <mergeCell ref="G1:G4"/>
    <mergeCell ref="H1:J1"/>
    <mergeCell ref="H2:J2"/>
    <mergeCell ref="H3:J3"/>
    <mergeCell ref="H4:J4"/>
    <mergeCell ref="K1:K4"/>
    <mergeCell ref="A1:A4"/>
    <mergeCell ref="B1:B4"/>
    <mergeCell ref="C1:C4"/>
    <mergeCell ref="D1:F1"/>
    <mergeCell ref="D2:F2"/>
    <mergeCell ref="D3:F3"/>
    <mergeCell ref="D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Phys503-Grades-T161</vt:lpstr>
      <vt:lpstr>grade-break-down-T161</vt:lpstr>
      <vt:lpstr>grade-break-down-T152</vt:lpstr>
      <vt:lpstr>Sch-T161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Naqvi</dc:creator>
  <cp:lastModifiedBy>NP2</cp:lastModifiedBy>
  <cp:lastPrinted>2017-01-04T12:22:44Z</cp:lastPrinted>
  <dcterms:created xsi:type="dcterms:W3CDTF">2016-02-18T03:06:49Z</dcterms:created>
  <dcterms:modified xsi:type="dcterms:W3CDTF">2017-01-04T12:23:45Z</dcterms:modified>
</cp:coreProperties>
</file>