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urses\ISE307\173\"/>
    </mc:Choice>
  </mc:AlternateContent>
  <bookViews>
    <workbookView xWindow="0" yWindow="0" windowWidth="12288" windowHeight="508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E10" i="1"/>
  <c r="B10" i="1"/>
  <c r="C10" i="1" s="1"/>
  <c r="D10" i="1" s="1"/>
  <c r="F10" i="1"/>
  <c r="G10" i="1" s="1"/>
  <c r="H10" i="1" s="1"/>
  <c r="I11" i="1" s="1"/>
  <c r="C11" i="1" l="1"/>
  <c r="G11" i="1"/>
  <c r="A1" i="1"/>
  <c r="E11" i="1" l="1"/>
  <c r="H11" i="1"/>
  <c r="G12" i="1" s="1"/>
  <c r="I12" i="1" l="1"/>
  <c r="D11" i="1"/>
  <c r="C12" i="1" s="1"/>
  <c r="H12" i="1"/>
  <c r="I13" i="1" s="1"/>
  <c r="G13" i="1" l="1"/>
  <c r="H13" i="1" s="1"/>
  <c r="I14" i="1" s="1"/>
  <c r="E12" i="1"/>
  <c r="D12" i="1" s="1"/>
  <c r="E13" i="1" s="1"/>
  <c r="G14" i="1" l="1"/>
  <c r="H14" i="1" s="1"/>
  <c r="C13" i="1"/>
  <c r="D13" i="1" s="1"/>
  <c r="E14" i="1" s="1"/>
  <c r="G15" i="1" l="1"/>
  <c r="H15" i="1" s="1"/>
  <c r="I15" i="1"/>
  <c r="C14" i="1" l="1"/>
  <c r="D14" i="1" s="1"/>
  <c r="E15" i="1" s="1"/>
  <c r="G16" i="1"/>
  <c r="I16" i="1"/>
  <c r="C15" i="1" l="1"/>
  <c r="H16" i="1"/>
  <c r="I17" i="1" s="1"/>
  <c r="D15" i="1" l="1"/>
  <c r="G17" i="1"/>
  <c r="H17" i="1" l="1"/>
</calcChain>
</file>

<file path=xl/sharedStrings.xml><?xml version="1.0" encoding="utf-8"?>
<sst xmlns="http://schemas.openxmlformats.org/spreadsheetml/2006/main" count="12" uniqueCount="8">
  <si>
    <t xml:space="preserve"> </t>
  </si>
  <si>
    <t>Alpha</t>
  </si>
  <si>
    <t>DDB</t>
  </si>
  <si>
    <t>Book</t>
  </si>
  <si>
    <t>SL</t>
  </si>
  <si>
    <t>n=5</t>
  </si>
  <si>
    <t>n=7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</si>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</sst>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topLeftCell="A7" workbookViewId="0">
      <selection activeCell="H14" sqref="H14"/>
    </sheetView>
  </sheetViews>
  <sheetFormatPr defaultRowHeight="14.4" x14ac:dyDescent="0.3"/>
  <sheetData>
    <row r="1" spans="1:9" x14ac:dyDescent="0.3">
      <c r="A1" t="e">
        <f>SUM(#REF!)</f>
        <v>#REF!</v>
      </c>
    </row>
    <row r="7" spans="1:9" x14ac:dyDescent="0.3">
      <c r="B7" t="s">
        <v>5</v>
      </c>
      <c r="F7" t="s">
        <v>6</v>
      </c>
    </row>
    <row r="8" spans="1:9" x14ac:dyDescent="0.3">
      <c r="A8" t="s">
        <v>7</v>
      </c>
      <c r="B8" t="s">
        <v>1</v>
      </c>
      <c r="C8" t="s">
        <v>2</v>
      </c>
      <c r="D8" t="s">
        <v>3</v>
      </c>
      <c r="E8" t="s">
        <v>4</v>
      </c>
      <c r="F8" t="s">
        <v>1</v>
      </c>
      <c r="G8" t="s">
        <v>2</v>
      </c>
      <c r="H8" t="s">
        <v>3</v>
      </c>
      <c r="I8" t="s">
        <v>4</v>
      </c>
    </row>
    <row r="9" spans="1:9" x14ac:dyDescent="0.3">
      <c r="A9">
        <v>0</v>
      </c>
      <c r="B9" t="s">
        <v>0</v>
      </c>
      <c r="D9">
        <v>1</v>
      </c>
      <c r="H9">
        <v>1</v>
      </c>
    </row>
    <row r="10" spans="1:9" x14ac:dyDescent="0.3">
      <c r="A10">
        <v>1</v>
      </c>
      <c r="B10">
        <f>2/5</f>
        <v>0.4</v>
      </c>
      <c r="C10" s="1">
        <f>$B$10/2</f>
        <v>0.2</v>
      </c>
      <c r="D10">
        <f>IF(C10&gt;E10,D9-C10, D9-E10)</f>
        <v>0.8</v>
      </c>
      <c r="E10">
        <f>D9/5/2</f>
        <v>0.1</v>
      </c>
      <c r="F10">
        <f>2/7</f>
        <v>0.2857142857142857</v>
      </c>
      <c r="G10" s="1">
        <f>$F10/2</f>
        <v>0.14285714285714285</v>
      </c>
      <c r="H10">
        <f>IF(G10&gt;=I10,H9-G10, H9-I10)</f>
        <v>0.85714285714285721</v>
      </c>
      <c r="I10">
        <f>H9/7/2</f>
        <v>7.1428571428571425E-2</v>
      </c>
    </row>
    <row r="11" spans="1:9" x14ac:dyDescent="0.3">
      <c r="A11">
        <v>2</v>
      </c>
      <c r="C11" s="1">
        <f>$B$10*D10</f>
        <v>0.32000000000000006</v>
      </c>
      <c r="D11">
        <f t="shared" ref="D11:D15" si="0">IF(C11&gt;E11,D10-C11, D10-E11)</f>
        <v>0.48</v>
      </c>
      <c r="E11">
        <f>D10/4.5</f>
        <v>0.17777777777777778</v>
      </c>
      <c r="G11" s="1">
        <f t="shared" ref="G11:G17" si="1">$F$10*H10</f>
        <v>0.24489795918367346</v>
      </c>
      <c r="H11">
        <f t="shared" ref="H11:H17" si="2">IF(G11&gt;=I11,H10-G11, H10-I11)</f>
        <v>0.61224489795918369</v>
      </c>
      <c r="I11">
        <f>H10/6.5</f>
        <v>0.13186813186813187</v>
      </c>
    </row>
    <row r="12" spans="1:9" x14ac:dyDescent="0.3">
      <c r="A12">
        <v>3</v>
      </c>
      <c r="C12" s="1">
        <f t="shared" ref="C12:C15" si="3">$B$10*D11</f>
        <v>0.192</v>
      </c>
      <c r="D12">
        <f t="shared" si="0"/>
        <v>0.28799999999999998</v>
      </c>
      <c r="E12">
        <f>D11/3.5</f>
        <v>0.13714285714285715</v>
      </c>
      <c r="G12" s="1">
        <f t="shared" si="1"/>
        <v>0.1749271137026239</v>
      </c>
      <c r="H12">
        <f t="shared" si="2"/>
        <v>0.43731778425655976</v>
      </c>
      <c r="I12">
        <f>H11/5.5</f>
        <v>0.11131725417439703</v>
      </c>
    </row>
    <row r="13" spans="1:9" x14ac:dyDescent="0.3">
      <c r="A13">
        <v>4</v>
      </c>
      <c r="C13" s="1">
        <f t="shared" si="3"/>
        <v>0.1152</v>
      </c>
      <c r="D13">
        <f t="shared" si="0"/>
        <v>0.17279999999999998</v>
      </c>
      <c r="E13">
        <f>D12/2.5</f>
        <v>0.1152</v>
      </c>
      <c r="G13" s="1">
        <f t="shared" si="1"/>
        <v>0.12494793835901707</v>
      </c>
      <c r="H13">
        <f t="shared" si="2"/>
        <v>0.31236984589754269</v>
      </c>
      <c r="I13">
        <f>H12/4.5</f>
        <v>9.7181729834791064E-2</v>
      </c>
    </row>
    <row r="14" spans="1:9" x14ac:dyDescent="0.3">
      <c r="A14">
        <v>5</v>
      </c>
      <c r="C14">
        <f t="shared" si="3"/>
        <v>6.9120000000000001E-2</v>
      </c>
      <c r="D14">
        <f t="shared" si="0"/>
        <v>5.7599999999999998E-2</v>
      </c>
      <c r="E14" s="1">
        <f>D13/1.5</f>
        <v>0.11519999999999998</v>
      </c>
      <c r="G14" s="1">
        <f t="shared" si="1"/>
        <v>8.9248527399297908E-2</v>
      </c>
      <c r="H14">
        <f t="shared" si="2"/>
        <v>0.22312131849824479</v>
      </c>
      <c r="I14">
        <f>H13/3.5</f>
        <v>8.9248527399297908E-2</v>
      </c>
    </row>
    <row r="15" spans="1:9" x14ac:dyDescent="0.3">
      <c r="A15">
        <v>6</v>
      </c>
      <c r="C15">
        <f t="shared" si="3"/>
        <v>2.3040000000000001E-2</v>
      </c>
      <c r="D15">
        <f t="shared" si="0"/>
        <v>0</v>
      </c>
      <c r="E15" s="1">
        <f>0.5*D14/0.5</f>
        <v>5.7599999999999998E-2</v>
      </c>
      <c r="G15">
        <f t="shared" si="1"/>
        <v>6.3748948142355655E-2</v>
      </c>
      <c r="H15">
        <f t="shared" si="2"/>
        <v>0.13387279109894687</v>
      </c>
      <c r="I15" s="1">
        <f>H14/2.5</f>
        <v>8.9248527399297922E-2</v>
      </c>
    </row>
    <row r="16" spans="1:9" x14ac:dyDescent="0.3">
      <c r="A16">
        <v>7</v>
      </c>
      <c r="G16">
        <f t="shared" si="1"/>
        <v>3.8249368885413387E-2</v>
      </c>
      <c r="H16">
        <f t="shared" si="2"/>
        <v>4.4624263699648961E-2</v>
      </c>
      <c r="I16" s="1">
        <f>H15/1.5</f>
        <v>8.9248527399297908E-2</v>
      </c>
    </row>
    <row r="17" spans="1:9" x14ac:dyDescent="0.3">
      <c r="A17">
        <v>8</v>
      </c>
      <c r="G17">
        <f t="shared" si="1"/>
        <v>1.274978962847113E-2</v>
      </c>
      <c r="H17">
        <f t="shared" si="2"/>
        <v>0</v>
      </c>
      <c r="I17" s="1">
        <f>0.5*H16/0.5</f>
        <v>4.4624263699648961E-2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</dc:creator>
  <cp:lastModifiedBy>Windows User</cp:lastModifiedBy>
  <dcterms:created xsi:type="dcterms:W3CDTF">2016-08-15T17:42:10Z</dcterms:created>
  <dcterms:modified xsi:type="dcterms:W3CDTF">2018-07-24T19:49:52Z</dcterms:modified>
</cp:coreProperties>
</file>