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0"/>
  </bookViews>
  <sheets>
    <sheet name="Sheet1" sheetId="1" r:id="rId1"/>
    <sheet name="Sheet2" sheetId="2" r:id="rId2"/>
    <sheet name="Sheet3" sheetId="3" r:id="rId3"/>
  </sheets>
  <definedNames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'Sheet1'!$I$29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<sst xmlns="http://schemas.openxmlformats.org/spreadsheetml/2006/main" count="75" uniqueCount="58">
  <si>
    <t>S.N.</t>
  </si>
  <si>
    <t>STUDENT NAME</t>
  </si>
  <si>
    <t>NO.</t>
  </si>
  <si>
    <t xml:space="preserve">   EXAMs - SCORES</t>
  </si>
  <si>
    <t>AVG.</t>
  </si>
  <si>
    <t>SDEV.</t>
  </si>
  <si>
    <t>STATISTICS</t>
  </si>
  <si>
    <t>ATT.</t>
  </si>
  <si>
    <t>QUIZ</t>
  </si>
  <si>
    <t>SUM1</t>
  </si>
  <si>
    <t>SUM2</t>
  </si>
  <si>
    <t>BONUS</t>
  </si>
  <si>
    <t>HWs</t>
  </si>
  <si>
    <t>T-SCORE</t>
  </si>
  <si>
    <t>&lt;2%</t>
  </si>
  <si>
    <t>GRADE</t>
  </si>
  <si>
    <t>A+;A;B+;…</t>
  </si>
  <si>
    <t>CE 201 - 02&amp;03 ************* 012 CLASS ROSTER AND GRADES**************</t>
  </si>
  <si>
    <t>Ba-Ageel, O.</t>
  </si>
  <si>
    <t>Hejazi, M.</t>
  </si>
  <si>
    <t>Algahtani, M.</t>
  </si>
  <si>
    <t>Almeshari, U.</t>
  </si>
  <si>
    <r>
      <t xml:space="preserve">               </t>
    </r>
    <r>
      <rPr>
        <b/>
        <i/>
        <sz val="10"/>
        <color indexed="20"/>
        <rFont val="Andy"/>
        <family val="4"/>
      </rPr>
      <t xml:space="preserve">           DR. SAEID A. ALGHAMDI</t>
    </r>
  </si>
  <si>
    <t>Alabbad, M.</t>
  </si>
  <si>
    <t>Alutaibi, A.</t>
  </si>
  <si>
    <t>Alajmi, M.</t>
  </si>
  <si>
    <t>Alshehri, S.</t>
  </si>
  <si>
    <t>Albahrani, A.</t>
  </si>
  <si>
    <t>Alawfi, G.</t>
  </si>
  <si>
    <t>Alanazi, K.</t>
  </si>
  <si>
    <t>Bahari, A.</t>
  </si>
  <si>
    <t>Alshahrani, J.</t>
  </si>
  <si>
    <t>Alghamdi, U.</t>
  </si>
  <si>
    <t>Sheyan, N.</t>
  </si>
  <si>
    <t>Alshangeti, A.</t>
  </si>
  <si>
    <t>Alwaheeb, W.</t>
  </si>
  <si>
    <t>Albugami, H.</t>
  </si>
  <si>
    <t>Alsamdani, A.</t>
  </si>
  <si>
    <t>Alkhamees, H.</t>
  </si>
  <si>
    <t>Alhasan, H.</t>
  </si>
  <si>
    <t>Algahtani, A.</t>
  </si>
  <si>
    <t>Alnusairi, A.</t>
  </si>
  <si>
    <t>TOTAL SCORE</t>
  </si>
  <si>
    <t>FINAL EXAM</t>
  </si>
  <si>
    <t>class work</t>
  </si>
  <si>
    <t>INFORMATION</t>
  </si>
  <si>
    <t>D+</t>
  </si>
  <si>
    <t>A</t>
  </si>
  <si>
    <t>D</t>
  </si>
  <si>
    <t>B</t>
  </si>
  <si>
    <t>C+</t>
  </si>
  <si>
    <t>B+</t>
  </si>
  <si>
    <t>W</t>
  </si>
  <si>
    <t>C</t>
  </si>
  <si>
    <t>WP</t>
  </si>
  <si>
    <t>Rank</t>
  </si>
  <si>
    <t>1;2;3</t>
  </si>
  <si>
    <t>My best wishes to all!</t>
  </si>
</sst>
</file>

<file path=xl/styles.xml><?xml version="1.0" encoding="utf-8"?>
<styleSheet xmlns="http://schemas.openxmlformats.org/spreadsheetml/2006/main">
  <numFmts count="24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ي.&quot;\ #,##0_-;&quot;ر.ي.&quot;\ #,##0\-"/>
    <numFmt numFmtId="173" formatCode="&quot;ر.ي.&quot;\ #,##0_-;[Red]&quot;ر.ي.&quot;\ #,##0\-"/>
    <numFmt numFmtId="174" formatCode="&quot;ر.ي.&quot;\ #,##0.00_-;&quot;ر.ي.&quot;\ #,##0.00\-"/>
    <numFmt numFmtId="175" formatCode="&quot;ر.ي.&quot;\ #,##0.00_-;[Red]&quot;ر.ي.&quot;\ #,##0.00\-"/>
    <numFmt numFmtId="176" formatCode="_-&quot;ر.ي.&quot;\ * #,##0_-;_-&quot;ر.ي.&quot;\ * #,##0\-;_-&quot;ر.ي.&quot;\ * &quot;-&quot;_-;_-@_-"/>
    <numFmt numFmtId="177" formatCode="_-&quot;ر.ي.&quot;\ * #,##0.00_-;_-&quot;ر.ي.&quot;\ * #,##0.00\-;_-&quot;ر.ي.&quot;\ * &quot;-&quot;??_-;_-@_-"/>
    <numFmt numFmtId="178" formatCode="0.0%"/>
    <numFmt numFmtId="179" formatCode="m/d/yyyy"/>
  </numFmts>
  <fonts count="24">
    <font>
      <sz val="10"/>
      <name val="Arial"/>
      <family val="0"/>
    </font>
    <font>
      <sz val="10"/>
      <color indexed="13"/>
      <name val="Arial"/>
      <family val="2"/>
    </font>
    <font>
      <sz val="8"/>
      <color indexed="13"/>
      <name val="Arial"/>
      <family val="2"/>
    </font>
    <font>
      <sz val="10"/>
      <color indexed="62"/>
      <name val="Arial"/>
      <family val="2"/>
    </font>
    <font>
      <sz val="8"/>
      <name val="Arial"/>
      <family val="2"/>
    </font>
    <font>
      <b/>
      <i/>
      <sz val="10"/>
      <color indexed="62"/>
      <name val="Arial"/>
      <family val="2"/>
    </font>
    <font>
      <b/>
      <i/>
      <sz val="10"/>
      <color indexed="20"/>
      <name val="Arial"/>
      <family val="2"/>
    </font>
    <font>
      <b/>
      <i/>
      <sz val="10"/>
      <color indexed="20"/>
      <name val="Andy"/>
      <family val="4"/>
    </font>
    <font>
      <b/>
      <i/>
      <sz val="12"/>
      <color indexed="20"/>
      <name val="Arial"/>
      <family val="2"/>
    </font>
    <font>
      <sz val="9"/>
      <name val="Agency FB"/>
      <family val="0"/>
    </font>
    <font>
      <sz val="10"/>
      <name val="Agency FB"/>
      <family val="0"/>
    </font>
    <font>
      <b/>
      <sz val="8"/>
      <color indexed="60"/>
      <name val="Agency FB"/>
      <family val="0"/>
    </font>
    <font>
      <sz val="10"/>
      <color indexed="60"/>
      <name val="Agency FB"/>
      <family val="0"/>
    </font>
    <font>
      <u val="single"/>
      <sz val="10"/>
      <color indexed="60"/>
      <name val="Agency FB"/>
      <family val="0"/>
    </font>
    <font>
      <sz val="8"/>
      <color indexed="60"/>
      <name val="Agency FB"/>
      <family val="0"/>
    </font>
    <font>
      <b/>
      <i/>
      <sz val="8"/>
      <color indexed="12"/>
      <name val="Arial"/>
      <family val="2"/>
    </font>
    <font>
      <b/>
      <sz val="10"/>
      <color indexed="13"/>
      <name val="Arial"/>
      <family val="0"/>
    </font>
    <font>
      <b/>
      <sz val="10"/>
      <color indexed="12"/>
      <name val="Arial"/>
      <family val="2"/>
    </font>
    <font>
      <b/>
      <sz val="11"/>
      <color indexed="12"/>
      <name val="Bell MT"/>
      <family val="1"/>
    </font>
    <font>
      <b/>
      <sz val="11"/>
      <color indexed="53"/>
      <name val="Bell MT"/>
      <family val="1"/>
    </font>
    <font>
      <b/>
      <sz val="11"/>
      <color indexed="10"/>
      <name val="Bell MT"/>
      <family val="1"/>
    </font>
    <font>
      <b/>
      <sz val="8"/>
      <color indexed="21"/>
      <name val="Andy"/>
      <family val="0"/>
    </font>
    <font>
      <sz val="8"/>
      <color indexed="12"/>
      <name val="Andy"/>
      <family val="4"/>
    </font>
    <font>
      <sz val="8"/>
      <name val="Andy"/>
      <family val="4"/>
    </font>
  </fonts>
  <fills count="12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Dashed"/>
    </border>
    <border>
      <left style="medium"/>
      <right style="medium"/>
      <top style="mediumDashed"/>
      <bottom style="mediumDashed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readingOrder="1"/>
    </xf>
    <xf numFmtId="0" fontId="4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4" fillId="2" borderId="1" xfId="0" applyFont="1" applyFill="1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3" borderId="2" xfId="0" applyFont="1" applyFill="1" applyBorder="1" applyAlignment="1">
      <alignment/>
    </xf>
    <xf numFmtId="0" fontId="0" fillId="4" borderId="3" xfId="0" applyFill="1" applyBorder="1" applyAlignment="1">
      <alignment/>
    </xf>
    <xf numFmtId="0" fontId="0" fillId="0" borderId="4" xfId="0" applyBorder="1" applyAlignment="1">
      <alignment horizontal="left"/>
    </xf>
    <xf numFmtId="0" fontId="0" fillId="0" borderId="3" xfId="0" applyBorder="1" applyAlignment="1">
      <alignment/>
    </xf>
    <xf numFmtId="0" fontId="0" fillId="4" borderId="5" xfId="0" applyFill="1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5" fillId="5" borderId="6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left"/>
    </xf>
    <xf numFmtId="0" fontId="0" fillId="6" borderId="7" xfId="0" applyFill="1" applyBorder="1" applyAlignment="1">
      <alignment/>
    </xf>
    <xf numFmtId="0" fontId="0" fillId="6" borderId="0" xfId="0" applyFill="1" applyBorder="1" applyAlignment="1">
      <alignment horizontal="left"/>
    </xf>
    <xf numFmtId="0" fontId="0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8" xfId="0" applyFill="1" applyBorder="1" applyAlignment="1">
      <alignment/>
    </xf>
    <xf numFmtId="0" fontId="0" fillId="6" borderId="6" xfId="0" applyFont="1" applyFill="1" applyBorder="1" applyAlignment="1">
      <alignment/>
    </xf>
    <xf numFmtId="0" fontId="0" fillId="6" borderId="6" xfId="0" applyFill="1" applyBorder="1" applyAlignment="1">
      <alignment/>
    </xf>
    <xf numFmtId="0" fontId="0" fillId="6" borderId="6" xfId="0" applyFill="1" applyBorder="1" applyAlignment="1">
      <alignment/>
    </xf>
    <xf numFmtId="0" fontId="6" fillId="5" borderId="0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0" fontId="2" fillId="7" borderId="1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0" fillId="7" borderId="2" xfId="0" applyFill="1" applyBorder="1" applyAlignment="1">
      <alignment/>
    </xf>
    <xf numFmtId="0" fontId="3" fillId="8" borderId="2" xfId="0" applyFont="1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7" borderId="3" xfId="0" applyFill="1" applyBorder="1" applyAlignment="1">
      <alignment/>
    </xf>
    <xf numFmtId="0" fontId="2" fillId="7" borderId="3" xfId="0" applyFont="1" applyFill="1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readingOrder="1"/>
    </xf>
    <xf numFmtId="0" fontId="9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9" fontId="11" fillId="4" borderId="1" xfId="0" applyNumberFormat="1" applyFont="1" applyFill="1" applyBorder="1" applyAlignment="1">
      <alignment horizontal="center"/>
    </xf>
    <xf numFmtId="9" fontId="12" fillId="4" borderId="1" xfId="0" applyNumberFormat="1" applyFont="1" applyFill="1" applyBorder="1" applyAlignment="1">
      <alignment horizontal="center"/>
    </xf>
    <xf numFmtId="9" fontId="12" fillId="4" borderId="1" xfId="0" applyNumberFormat="1" applyFont="1" applyFill="1" applyBorder="1" applyAlignment="1">
      <alignment horizontal="left"/>
    </xf>
    <xf numFmtId="0" fontId="12" fillId="4" borderId="1" xfId="0" applyFont="1" applyFill="1" applyBorder="1" applyAlignment="1">
      <alignment horizontal="center"/>
    </xf>
    <xf numFmtId="9" fontId="14" fillId="4" borderId="1" xfId="0" applyNumberFormat="1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0" fillId="2" borderId="11" xfId="0" applyFont="1" applyFill="1" applyBorder="1" applyAlignment="1">
      <alignment/>
    </xf>
    <xf numFmtId="0" fontId="12" fillId="4" borderId="11" xfId="0" applyFont="1" applyFill="1" applyBorder="1" applyAlignment="1">
      <alignment horizontal="left"/>
    </xf>
    <xf numFmtId="0" fontId="10" fillId="2" borderId="17" xfId="0" applyFont="1" applyFill="1" applyBorder="1" applyAlignment="1">
      <alignment/>
    </xf>
    <xf numFmtId="0" fontId="12" fillId="4" borderId="17" xfId="0" applyFont="1" applyFill="1" applyBorder="1" applyAlignment="1">
      <alignment horizontal="left"/>
    </xf>
    <xf numFmtId="0" fontId="10" fillId="2" borderId="18" xfId="0" applyFont="1" applyFill="1" applyBorder="1" applyAlignment="1">
      <alignment/>
    </xf>
    <xf numFmtId="0" fontId="10" fillId="2" borderId="19" xfId="0" applyFont="1" applyFill="1" applyBorder="1" applyAlignment="1">
      <alignment/>
    </xf>
    <xf numFmtId="0" fontId="12" fillId="4" borderId="20" xfId="0" applyFont="1" applyFill="1" applyBorder="1" applyAlignment="1">
      <alignment horizontal="left"/>
    </xf>
    <xf numFmtId="0" fontId="13" fillId="4" borderId="21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left"/>
    </xf>
    <xf numFmtId="0" fontId="3" fillId="4" borderId="22" xfId="0" applyFont="1" applyFill="1" applyBorder="1" applyAlignment="1">
      <alignment horizontal="left"/>
    </xf>
    <xf numFmtId="0" fontId="3" fillId="4" borderId="21" xfId="0" applyFont="1" applyFill="1" applyBorder="1" applyAlignment="1">
      <alignment horizontal="left"/>
    </xf>
    <xf numFmtId="0" fontId="1" fillId="3" borderId="23" xfId="0" applyFont="1" applyFill="1" applyBorder="1" applyAlignment="1">
      <alignment/>
    </xf>
    <xf numFmtId="0" fontId="1" fillId="3" borderId="24" xfId="0" applyFont="1" applyFill="1" applyBorder="1" applyAlignment="1">
      <alignment/>
    </xf>
    <xf numFmtId="0" fontId="16" fillId="9" borderId="25" xfId="0" applyFont="1" applyFill="1" applyBorder="1" applyAlignment="1">
      <alignment horizontal="center"/>
    </xf>
    <xf numFmtId="0" fontId="1" fillId="9" borderId="25" xfId="0" applyFont="1" applyFill="1" applyBorder="1" applyAlignment="1">
      <alignment horizontal="center"/>
    </xf>
    <xf numFmtId="0" fontId="1" fillId="9" borderId="25" xfId="0" applyFont="1" applyFill="1" applyBorder="1" applyAlignment="1">
      <alignment/>
    </xf>
    <xf numFmtId="0" fontId="16" fillId="9" borderId="26" xfId="0" applyFont="1" applyFill="1" applyBorder="1" applyAlignment="1">
      <alignment horizontal="center"/>
    </xf>
    <xf numFmtId="0" fontId="3" fillId="9" borderId="26" xfId="0" applyFont="1" applyFill="1" applyBorder="1" applyAlignment="1">
      <alignment/>
    </xf>
    <xf numFmtId="0" fontId="16" fillId="9" borderId="27" xfId="0" applyFont="1" applyFill="1" applyBorder="1" applyAlignment="1">
      <alignment horizontal="center"/>
    </xf>
    <xf numFmtId="0" fontId="15" fillId="4" borderId="23" xfId="0" applyFont="1" applyFill="1" applyBorder="1" applyAlignment="1">
      <alignment horizontal="center"/>
    </xf>
    <xf numFmtId="0" fontId="17" fillId="10" borderId="2" xfId="0" applyFont="1" applyFill="1" applyBorder="1" applyAlignment="1">
      <alignment horizontal="center"/>
    </xf>
    <xf numFmtId="16" fontId="0" fillId="4" borderId="3" xfId="0" applyNumberFormat="1" applyFill="1" applyBorder="1" applyAlignment="1">
      <alignment horizontal="center"/>
    </xf>
    <xf numFmtId="0" fontId="18" fillId="11" borderId="28" xfId="0" applyFont="1" applyFill="1" applyBorder="1" applyAlignment="1">
      <alignment horizontal="right"/>
    </xf>
    <xf numFmtId="0" fontId="0" fillId="6" borderId="0" xfId="0" applyFill="1" applyAlignment="1">
      <alignment/>
    </xf>
    <xf numFmtId="0" fontId="0" fillId="7" borderId="1" xfId="0" applyFill="1" applyBorder="1" applyAlignment="1">
      <alignment/>
    </xf>
    <xf numFmtId="0" fontId="0" fillId="8" borderId="2" xfId="0" applyFill="1" applyBorder="1" applyAlignment="1">
      <alignment/>
    </xf>
    <xf numFmtId="0" fontId="21" fillId="6" borderId="18" xfId="0" applyFont="1" applyFill="1" applyBorder="1" applyAlignment="1">
      <alignment horizontal="left"/>
    </xf>
    <xf numFmtId="0" fontId="21" fillId="6" borderId="19" xfId="0" applyFont="1" applyFill="1" applyBorder="1" applyAlignment="1">
      <alignment horizontal="left"/>
    </xf>
    <xf numFmtId="0" fontId="4" fillId="0" borderId="0" xfId="0" applyFont="1" applyAlignment="1">
      <alignment/>
    </xf>
    <xf numFmtId="0" fontId="22" fillId="6" borderId="20" xfId="0" applyFont="1" applyFill="1" applyBorder="1" applyAlignment="1">
      <alignment horizontal="left"/>
    </xf>
    <xf numFmtId="0" fontId="23" fillId="6" borderId="21" xfId="0" applyFont="1" applyFill="1" applyBorder="1" applyAlignment="1">
      <alignment horizontal="left"/>
    </xf>
    <xf numFmtId="0" fontId="18" fillId="11" borderId="29" xfId="0" applyFont="1" applyFill="1" applyBorder="1" applyAlignment="1">
      <alignment horizontal="center"/>
    </xf>
    <xf numFmtId="0" fontId="19" fillId="11" borderId="29" xfId="0" applyFont="1" applyFill="1" applyBorder="1" applyAlignment="1">
      <alignment horizontal="center"/>
    </xf>
    <xf numFmtId="0" fontId="18" fillId="11" borderId="30" xfId="0" applyFont="1" applyFill="1" applyBorder="1" applyAlignment="1">
      <alignment horizontal="center"/>
    </xf>
    <xf numFmtId="0" fontId="18" fillId="11" borderId="31" xfId="0" applyFont="1" applyFill="1" applyBorder="1" applyAlignment="1">
      <alignment horizontal="center"/>
    </xf>
    <xf numFmtId="0" fontId="20" fillId="11" borderId="2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workbookViewId="0" topLeftCell="A7">
      <selection activeCell="R5" sqref="R5:R27"/>
    </sheetView>
  </sheetViews>
  <sheetFormatPr defaultColWidth="9.140625" defaultRowHeight="12.75"/>
  <cols>
    <col min="1" max="1" width="2.7109375" style="0" customWidth="1"/>
    <col min="4" max="4" width="9.7109375" style="0" customWidth="1"/>
    <col min="5" max="6" width="3.7109375" style="0" customWidth="1"/>
    <col min="7" max="8" width="4.7109375" style="0" customWidth="1"/>
    <col min="9" max="11" width="3.7109375" style="0" customWidth="1"/>
    <col min="13" max="13" width="5.7109375" style="0" customWidth="1"/>
  </cols>
  <sheetData>
    <row r="1" spans="1:19" ht="12.75">
      <c r="A1" s="30"/>
      <c r="B1" s="22" t="s">
        <v>17</v>
      </c>
      <c r="C1" s="22"/>
      <c r="D1" s="22"/>
      <c r="E1" s="22"/>
      <c r="F1" s="22"/>
      <c r="G1" s="22"/>
      <c r="H1" s="22"/>
      <c r="I1" s="22"/>
      <c r="J1" s="22"/>
      <c r="K1" s="22"/>
      <c r="L1" s="23"/>
      <c r="M1" s="24"/>
      <c r="N1" s="33"/>
      <c r="O1" s="31"/>
      <c r="P1" s="32"/>
      <c r="Q1" s="33"/>
      <c r="R1" s="29"/>
      <c r="S1" s="86"/>
    </row>
    <row r="2" spans="1:19" ht="16.5">
      <c r="A2" s="25"/>
      <c r="B2" s="26"/>
      <c r="C2" s="29"/>
      <c r="D2" s="29"/>
      <c r="E2" s="29"/>
      <c r="F2" s="29"/>
      <c r="G2" s="29"/>
      <c r="H2" s="29"/>
      <c r="I2" s="34" t="s">
        <v>22</v>
      </c>
      <c r="J2" s="34"/>
      <c r="K2" s="34"/>
      <c r="L2" s="35"/>
      <c r="M2" s="35"/>
      <c r="N2" s="35"/>
      <c r="O2" s="27"/>
      <c r="P2" s="28"/>
      <c r="Q2" s="29"/>
      <c r="R2" s="29"/>
      <c r="S2" s="86"/>
    </row>
    <row r="3" spans="1:19" ht="13.5" thickBot="1">
      <c r="A3" s="63"/>
      <c r="B3" s="67" t="s">
        <v>1</v>
      </c>
      <c r="C3" s="68" t="s">
        <v>45</v>
      </c>
      <c r="D3" s="65"/>
      <c r="E3" s="4" t="s">
        <v>7</v>
      </c>
      <c r="F3" s="5" t="s">
        <v>8</v>
      </c>
      <c r="G3" s="5" t="s">
        <v>12</v>
      </c>
      <c r="H3" s="7" t="s">
        <v>9</v>
      </c>
      <c r="I3" s="2" t="s">
        <v>3</v>
      </c>
      <c r="J3" s="2"/>
      <c r="K3" s="2"/>
      <c r="L3" s="2"/>
      <c r="M3" s="7" t="s">
        <v>44</v>
      </c>
      <c r="N3" s="56" t="s">
        <v>43</v>
      </c>
      <c r="O3" s="55" t="s">
        <v>42</v>
      </c>
      <c r="P3" s="6" t="s">
        <v>11</v>
      </c>
      <c r="Q3" s="9" t="s">
        <v>13</v>
      </c>
      <c r="R3" s="4" t="s">
        <v>15</v>
      </c>
      <c r="S3" s="83" t="s">
        <v>55</v>
      </c>
    </row>
    <row r="4" spans="1:19" s="1" customFormat="1" ht="12.75">
      <c r="A4" s="64" t="s">
        <v>0</v>
      </c>
      <c r="B4" s="69" t="s">
        <v>1</v>
      </c>
      <c r="C4" s="70"/>
      <c r="D4" s="66" t="s">
        <v>2</v>
      </c>
      <c r="E4" s="59">
        <v>0.05</v>
      </c>
      <c r="F4" s="59">
        <v>0.1</v>
      </c>
      <c r="G4" s="59">
        <v>0.1</v>
      </c>
      <c r="H4" s="58">
        <v>0.2</v>
      </c>
      <c r="I4" s="60">
        <v>1</v>
      </c>
      <c r="J4" s="60">
        <v>2</v>
      </c>
      <c r="K4" s="60">
        <v>3</v>
      </c>
      <c r="L4" s="60" t="s">
        <v>10</v>
      </c>
      <c r="M4" s="57">
        <v>0.7</v>
      </c>
      <c r="N4" s="61">
        <v>1</v>
      </c>
      <c r="O4" s="61">
        <v>1</v>
      </c>
      <c r="P4" s="62" t="s">
        <v>14</v>
      </c>
      <c r="Q4" s="61">
        <v>1</v>
      </c>
      <c r="R4" s="82" t="s">
        <v>16</v>
      </c>
      <c r="S4" s="84" t="s">
        <v>56</v>
      </c>
    </row>
    <row r="5" spans="1:19" ht="15" thickBot="1">
      <c r="A5" s="41">
        <v>1</v>
      </c>
      <c r="B5" s="45" t="s">
        <v>18</v>
      </c>
      <c r="C5" s="46"/>
      <c r="D5" s="71">
        <v>204153</v>
      </c>
      <c r="E5" s="19">
        <v>2</v>
      </c>
      <c r="F5" s="19">
        <v>4.5</v>
      </c>
      <c r="G5" s="19">
        <v>4.1</v>
      </c>
      <c r="H5" s="8">
        <f>E5+F5+G5</f>
        <v>10.6</v>
      </c>
      <c r="I5" s="20">
        <v>40</v>
      </c>
      <c r="J5" s="10">
        <v>74</v>
      </c>
      <c r="K5" s="10">
        <v>0</v>
      </c>
      <c r="L5" s="10">
        <f>I5*0.2+(J5+K5)*0.25</f>
        <v>26.5</v>
      </c>
      <c r="M5" s="8">
        <f>H5+L5</f>
        <v>37.1</v>
      </c>
      <c r="N5" s="10">
        <v>44</v>
      </c>
      <c r="O5" s="10">
        <f>M5+N5*0.3</f>
        <v>50.3</v>
      </c>
      <c r="P5" s="10">
        <v>1.7</v>
      </c>
      <c r="Q5" s="10">
        <f>O5+P5</f>
        <v>52</v>
      </c>
      <c r="R5" s="94" t="s">
        <v>46</v>
      </c>
      <c r="S5" s="80"/>
    </row>
    <row r="6" spans="1:19" ht="15" thickBot="1">
      <c r="A6" s="41">
        <v>2</v>
      </c>
      <c r="B6" s="45" t="s">
        <v>19</v>
      </c>
      <c r="C6" s="46"/>
      <c r="D6" s="71">
        <v>972398</v>
      </c>
      <c r="E6" s="19">
        <v>4</v>
      </c>
      <c r="F6" s="19">
        <v>5.5</v>
      </c>
      <c r="G6" s="19">
        <v>5.1</v>
      </c>
      <c r="H6" s="8">
        <f aca="true" t="shared" si="0" ref="H6:H28">E6+F6+G6</f>
        <v>14.6</v>
      </c>
      <c r="I6" s="10">
        <v>75</v>
      </c>
      <c r="J6" s="10">
        <v>90</v>
      </c>
      <c r="K6" s="10">
        <v>0</v>
      </c>
      <c r="L6" s="10">
        <f aca="true" t="shared" si="1" ref="L6:L28">I6*0.2+(J6+K6)*0.25</f>
        <v>37.5</v>
      </c>
      <c r="M6" s="8">
        <f aca="true" t="shared" si="2" ref="M6:M28">H6+L6</f>
        <v>52.1</v>
      </c>
      <c r="N6" s="10">
        <v>85</v>
      </c>
      <c r="O6" s="10">
        <f aca="true" t="shared" si="3" ref="O6:O23">M6+N6*0.3</f>
        <v>77.6</v>
      </c>
      <c r="P6" s="10">
        <v>2.4</v>
      </c>
      <c r="Q6" s="10">
        <f aca="true" t="shared" si="4" ref="Q6:Q23">O6+P6</f>
        <v>80</v>
      </c>
      <c r="R6" s="95" t="s">
        <v>47</v>
      </c>
      <c r="S6" s="79">
        <v>1</v>
      </c>
    </row>
    <row r="7" spans="1:19" ht="14.25">
      <c r="A7" s="41">
        <v>3</v>
      </c>
      <c r="B7" s="45" t="s">
        <v>20</v>
      </c>
      <c r="C7" s="46"/>
      <c r="D7" s="71">
        <v>994027</v>
      </c>
      <c r="E7" s="19">
        <v>3</v>
      </c>
      <c r="F7" s="19">
        <v>5</v>
      </c>
      <c r="G7" s="19">
        <v>2</v>
      </c>
      <c r="H7" s="8">
        <f t="shared" si="0"/>
        <v>10</v>
      </c>
      <c r="I7" s="10">
        <v>54</v>
      </c>
      <c r="J7" s="10">
        <v>57</v>
      </c>
      <c r="K7" s="10">
        <v>0</v>
      </c>
      <c r="L7" s="10">
        <f t="shared" si="1"/>
        <v>25.05</v>
      </c>
      <c r="M7" s="8">
        <f t="shared" si="2"/>
        <v>35.05</v>
      </c>
      <c r="N7" s="10">
        <v>36</v>
      </c>
      <c r="O7" s="10">
        <f t="shared" si="3"/>
        <v>45.849999999999994</v>
      </c>
      <c r="P7" s="10">
        <v>0.9</v>
      </c>
      <c r="Q7" s="10">
        <f t="shared" si="4"/>
        <v>46.74999999999999</v>
      </c>
      <c r="R7" s="94" t="s">
        <v>48</v>
      </c>
      <c r="S7" s="76"/>
    </row>
    <row r="8" spans="1:19" ht="15" thickBot="1">
      <c r="A8" s="50">
        <v>4</v>
      </c>
      <c r="B8" s="51" t="s">
        <v>21</v>
      </c>
      <c r="C8" s="52"/>
      <c r="D8" s="72">
        <v>995310</v>
      </c>
      <c r="E8" s="53">
        <v>5</v>
      </c>
      <c r="F8" s="53">
        <v>5.5</v>
      </c>
      <c r="G8" s="53">
        <v>6</v>
      </c>
      <c r="H8" s="17">
        <f t="shared" si="0"/>
        <v>16.5</v>
      </c>
      <c r="I8" s="18">
        <v>83</v>
      </c>
      <c r="J8" s="54">
        <v>71</v>
      </c>
      <c r="K8" s="18">
        <v>0</v>
      </c>
      <c r="L8" s="18">
        <f t="shared" si="1"/>
        <v>34.35</v>
      </c>
      <c r="M8" s="17">
        <f t="shared" si="2"/>
        <v>50.85</v>
      </c>
      <c r="N8" s="18">
        <v>53</v>
      </c>
      <c r="O8" s="18">
        <f t="shared" si="3"/>
        <v>66.75</v>
      </c>
      <c r="P8" s="18">
        <v>2.2</v>
      </c>
      <c r="Q8" s="18">
        <f t="shared" si="4"/>
        <v>68.95</v>
      </c>
      <c r="R8" s="96" t="s">
        <v>49</v>
      </c>
      <c r="S8" s="76"/>
    </row>
    <row r="9" spans="1:19" ht="15" thickTop="1">
      <c r="A9" s="15">
        <v>5</v>
      </c>
      <c r="B9" s="45" t="s">
        <v>23</v>
      </c>
      <c r="C9" s="46"/>
      <c r="D9" s="73">
        <v>972138</v>
      </c>
      <c r="E9" s="49">
        <v>5</v>
      </c>
      <c r="F9" s="49">
        <v>6.2</v>
      </c>
      <c r="G9" s="49">
        <v>4.3</v>
      </c>
      <c r="H9" s="14">
        <f t="shared" si="0"/>
        <v>15.5</v>
      </c>
      <c r="I9" s="16">
        <v>87</v>
      </c>
      <c r="J9" s="16">
        <v>80</v>
      </c>
      <c r="K9" s="16">
        <v>0</v>
      </c>
      <c r="L9" s="16">
        <f t="shared" si="1"/>
        <v>37.400000000000006</v>
      </c>
      <c r="M9" s="14">
        <f t="shared" si="2"/>
        <v>52.900000000000006</v>
      </c>
      <c r="N9" s="16">
        <v>53</v>
      </c>
      <c r="O9" s="16">
        <f t="shared" si="3"/>
        <v>68.80000000000001</v>
      </c>
      <c r="P9" s="16">
        <v>2.2</v>
      </c>
      <c r="Q9" s="16">
        <f t="shared" si="4"/>
        <v>71.00000000000001</v>
      </c>
      <c r="R9" s="97" t="s">
        <v>49</v>
      </c>
      <c r="S9" s="76"/>
    </row>
    <row r="10" spans="1:19" s="12" customFormat="1" ht="15" thickBot="1">
      <c r="A10" s="42">
        <v>6</v>
      </c>
      <c r="B10" s="47" t="s">
        <v>24</v>
      </c>
      <c r="C10" s="48"/>
      <c r="D10" s="71">
        <v>972690</v>
      </c>
      <c r="E10" s="21">
        <v>5</v>
      </c>
      <c r="F10" s="21">
        <v>4.1</v>
      </c>
      <c r="G10" s="21">
        <v>4.2</v>
      </c>
      <c r="H10" s="8">
        <f t="shared" si="0"/>
        <v>13.3</v>
      </c>
      <c r="I10" s="11">
        <v>65</v>
      </c>
      <c r="J10" s="11">
        <v>79</v>
      </c>
      <c r="K10" s="16">
        <v>0</v>
      </c>
      <c r="L10" s="10">
        <f t="shared" si="1"/>
        <v>32.75</v>
      </c>
      <c r="M10" s="14">
        <f t="shared" si="2"/>
        <v>46.05</v>
      </c>
      <c r="N10" s="11">
        <v>58</v>
      </c>
      <c r="O10" s="11">
        <f t="shared" si="3"/>
        <v>63.449999999999996</v>
      </c>
      <c r="P10" s="11">
        <v>2.5</v>
      </c>
      <c r="Q10" s="11">
        <f>O10+P10</f>
        <v>65.94999999999999</v>
      </c>
      <c r="R10" s="94" t="s">
        <v>50</v>
      </c>
      <c r="S10" s="79"/>
    </row>
    <row r="11" spans="1:19" ht="15" thickBot="1">
      <c r="A11" s="41">
        <v>7</v>
      </c>
      <c r="B11" s="45" t="s">
        <v>25</v>
      </c>
      <c r="C11" s="46"/>
      <c r="D11" s="71">
        <v>980952</v>
      </c>
      <c r="E11" s="19">
        <v>5</v>
      </c>
      <c r="F11" s="19">
        <v>7.8</v>
      </c>
      <c r="G11" s="19">
        <v>7.8</v>
      </c>
      <c r="H11" s="8">
        <f t="shared" si="0"/>
        <v>20.6</v>
      </c>
      <c r="I11" s="10">
        <v>81</v>
      </c>
      <c r="J11" s="10">
        <v>76</v>
      </c>
      <c r="K11" s="16">
        <v>0</v>
      </c>
      <c r="L11" s="10">
        <f t="shared" si="1"/>
        <v>35.2</v>
      </c>
      <c r="M11" s="14">
        <f t="shared" si="2"/>
        <v>55.800000000000004</v>
      </c>
      <c r="N11" s="10">
        <v>59</v>
      </c>
      <c r="O11" s="10">
        <f t="shared" si="3"/>
        <v>73.5</v>
      </c>
      <c r="P11" s="10">
        <v>3</v>
      </c>
      <c r="Q11" s="10">
        <f t="shared" si="4"/>
        <v>76.5</v>
      </c>
      <c r="R11" s="95" t="s">
        <v>51</v>
      </c>
      <c r="S11" s="81">
        <v>2</v>
      </c>
    </row>
    <row r="12" spans="1:19" ht="15" thickBot="1">
      <c r="A12" s="41">
        <v>8</v>
      </c>
      <c r="B12" s="45" t="s">
        <v>26</v>
      </c>
      <c r="C12" s="46"/>
      <c r="D12" s="71">
        <v>983890</v>
      </c>
      <c r="E12" s="19">
        <v>5</v>
      </c>
      <c r="F12" s="19">
        <v>5</v>
      </c>
      <c r="G12" s="19">
        <v>4.4</v>
      </c>
      <c r="H12" s="8">
        <f t="shared" si="0"/>
        <v>14.4</v>
      </c>
      <c r="I12" s="10">
        <v>40</v>
      </c>
      <c r="J12" s="10">
        <v>60</v>
      </c>
      <c r="K12" s="16">
        <v>0</v>
      </c>
      <c r="L12" s="10">
        <f t="shared" si="1"/>
        <v>23</v>
      </c>
      <c r="M12" s="14">
        <f t="shared" si="2"/>
        <v>37.4</v>
      </c>
      <c r="N12" s="10">
        <v>42</v>
      </c>
      <c r="O12" s="10">
        <f t="shared" si="3"/>
        <v>50</v>
      </c>
      <c r="P12" s="10">
        <v>2</v>
      </c>
      <c r="Q12" s="10">
        <f t="shared" si="4"/>
        <v>52</v>
      </c>
      <c r="R12" s="94" t="s">
        <v>46</v>
      </c>
      <c r="S12" s="81"/>
    </row>
    <row r="13" spans="1:19" ht="15" thickBot="1">
      <c r="A13" s="41">
        <v>9</v>
      </c>
      <c r="B13" s="45" t="s">
        <v>27</v>
      </c>
      <c r="C13" s="46"/>
      <c r="D13" s="71">
        <v>985173</v>
      </c>
      <c r="E13" s="19">
        <v>5</v>
      </c>
      <c r="F13" s="19">
        <v>6.7</v>
      </c>
      <c r="G13" s="19">
        <v>5.8</v>
      </c>
      <c r="H13" s="8">
        <f t="shared" si="0"/>
        <v>17.5</v>
      </c>
      <c r="I13" s="10">
        <v>93</v>
      </c>
      <c r="J13" s="10">
        <v>75</v>
      </c>
      <c r="K13" s="16">
        <v>0</v>
      </c>
      <c r="L13" s="10">
        <f t="shared" si="1"/>
        <v>37.35</v>
      </c>
      <c r="M13" s="14">
        <f t="shared" si="2"/>
        <v>54.85</v>
      </c>
      <c r="N13" s="10">
        <v>58</v>
      </c>
      <c r="O13" s="10">
        <f t="shared" si="3"/>
        <v>72.25</v>
      </c>
      <c r="P13" s="10">
        <v>2.7</v>
      </c>
      <c r="Q13" s="10">
        <f t="shared" si="4"/>
        <v>74.95</v>
      </c>
      <c r="R13" s="94" t="s">
        <v>51</v>
      </c>
      <c r="S13" s="81">
        <v>3</v>
      </c>
    </row>
    <row r="14" spans="1:19" ht="14.25">
      <c r="A14" s="41">
        <v>10</v>
      </c>
      <c r="B14" s="45" t="s">
        <v>28</v>
      </c>
      <c r="C14" s="46"/>
      <c r="D14" s="71">
        <v>987034</v>
      </c>
      <c r="E14" s="19">
        <v>5</v>
      </c>
      <c r="F14" s="19">
        <v>5</v>
      </c>
      <c r="G14" s="19">
        <v>4.7</v>
      </c>
      <c r="H14" s="8">
        <f t="shared" si="0"/>
        <v>14.7</v>
      </c>
      <c r="I14" s="10">
        <v>67</v>
      </c>
      <c r="J14" s="10">
        <v>75</v>
      </c>
      <c r="K14" s="16">
        <v>0</v>
      </c>
      <c r="L14" s="10">
        <f t="shared" si="1"/>
        <v>32.15</v>
      </c>
      <c r="M14" s="14">
        <f t="shared" si="2"/>
        <v>46.849999999999994</v>
      </c>
      <c r="N14" s="10">
        <v>63</v>
      </c>
      <c r="O14" s="10">
        <f t="shared" si="3"/>
        <v>65.75</v>
      </c>
      <c r="P14" s="10">
        <v>2.2</v>
      </c>
      <c r="Q14" s="10">
        <f t="shared" si="4"/>
        <v>67.95</v>
      </c>
      <c r="R14" s="94" t="s">
        <v>49</v>
      </c>
      <c r="S14" s="76"/>
    </row>
    <row r="15" spans="1:19" ht="14.25">
      <c r="A15" s="41">
        <v>11</v>
      </c>
      <c r="B15" s="45" t="s">
        <v>29</v>
      </c>
      <c r="C15" s="46"/>
      <c r="D15" s="71">
        <v>991423</v>
      </c>
      <c r="E15" s="19">
        <v>0</v>
      </c>
      <c r="F15" s="19">
        <v>0</v>
      </c>
      <c r="G15" s="19">
        <v>2.4</v>
      </c>
      <c r="H15" s="8">
        <f t="shared" si="0"/>
        <v>2.4</v>
      </c>
      <c r="I15" s="10">
        <v>83</v>
      </c>
      <c r="J15" s="10">
        <v>0</v>
      </c>
      <c r="K15" s="16">
        <v>0</v>
      </c>
      <c r="L15" s="10">
        <f t="shared" si="1"/>
        <v>16.6</v>
      </c>
      <c r="M15" s="14">
        <f t="shared" si="2"/>
        <v>19</v>
      </c>
      <c r="N15" s="10">
        <v>0</v>
      </c>
      <c r="O15" s="10">
        <f t="shared" si="3"/>
        <v>19</v>
      </c>
      <c r="P15" s="10">
        <v>0</v>
      </c>
      <c r="Q15" s="10">
        <f t="shared" si="4"/>
        <v>19</v>
      </c>
      <c r="R15" s="98" t="s">
        <v>52</v>
      </c>
      <c r="S15" s="76"/>
    </row>
    <row r="16" spans="1:19" ht="14.25">
      <c r="A16" s="41">
        <v>12</v>
      </c>
      <c r="B16" s="45" t="s">
        <v>41</v>
      </c>
      <c r="C16" s="46"/>
      <c r="D16" s="71">
        <v>991432</v>
      </c>
      <c r="E16" s="19">
        <v>3.5</v>
      </c>
      <c r="F16" s="19">
        <v>3.6</v>
      </c>
      <c r="G16" s="19">
        <v>6.1</v>
      </c>
      <c r="H16" s="8">
        <f t="shared" si="0"/>
        <v>13.2</v>
      </c>
      <c r="I16" s="10">
        <v>60</v>
      </c>
      <c r="J16" s="10">
        <v>55</v>
      </c>
      <c r="K16" s="16">
        <v>0</v>
      </c>
      <c r="L16" s="10">
        <f t="shared" si="1"/>
        <v>25.75</v>
      </c>
      <c r="M16" s="14">
        <f t="shared" si="2"/>
        <v>38.95</v>
      </c>
      <c r="N16" s="10">
        <v>56</v>
      </c>
      <c r="O16" s="10">
        <f t="shared" si="3"/>
        <v>55.75</v>
      </c>
      <c r="P16" s="10">
        <v>1.2</v>
      </c>
      <c r="Q16" s="10">
        <f t="shared" si="4"/>
        <v>56.95</v>
      </c>
      <c r="R16" s="94" t="s">
        <v>53</v>
      </c>
      <c r="S16" s="76"/>
    </row>
    <row r="17" spans="1:19" ht="14.25">
      <c r="A17" s="41">
        <v>13</v>
      </c>
      <c r="B17" s="45" t="s">
        <v>30</v>
      </c>
      <c r="C17" s="46"/>
      <c r="D17" s="71">
        <v>991925</v>
      </c>
      <c r="E17" s="19">
        <v>4.5</v>
      </c>
      <c r="F17" s="19">
        <v>4</v>
      </c>
      <c r="G17" s="19">
        <v>5.2</v>
      </c>
      <c r="H17" s="8">
        <f t="shared" si="0"/>
        <v>13.7</v>
      </c>
      <c r="I17" s="10">
        <v>61</v>
      </c>
      <c r="J17" s="10">
        <v>75</v>
      </c>
      <c r="K17" s="16">
        <v>0</v>
      </c>
      <c r="L17" s="10">
        <f t="shared" si="1"/>
        <v>30.950000000000003</v>
      </c>
      <c r="M17" s="14">
        <f t="shared" si="2"/>
        <v>44.650000000000006</v>
      </c>
      <c r="N17" s="10">
        <v>57</v>
      </c>
      <c r="O17" s="10">
        <f t="shared" si="3"/>
        <v>61.75</v>
      </c>
      <c r="P17" s="10">
        <v>1.7</v>
      </c>
      <c r="Q17" s="10">
        <f t="shared" si="4"/>
        <v>63.45</v>
      </c>
      <c r="R17" s="94" t="s">
        <v>50</v>
      </c>
      <c r="S17" s="76"/>
    </row>
    <row r="18" spans="1:19" ht="14.25">
      <c r="A18" s="41">
        <v>14</v>
      </c>
      <c r="B18" s="45" t="s">
        <v>31</v>
      </c>
      <c r="C18" s="46"/>
      <c r="D18" s="71">
        <v>992038</v>
      </c>
      <c r="E18" s="19">
        <v>2</v>
      </c>
      <c r="F18" s="19">
        <v>6.8</v>
      </c>
      <c r="G18" s="19">
        <v>3.2</v>
      </c>
      <c r="H18" s="8">
        <f t="shared" si="0"/>
        <v>12</v>
      </c>
      <c r="I18" s="10">
        <v>56</v>
      </c>
      <c r="J18" s="10">
        <v>87</v>
      </c>
      <c r="K18" s="16">
        <v>0</v>
      </c>
      <c r="L18" s="10">
        <f t="shared" si="1"/>
        <v>32.95</v>
      </c>
      <c r="M18" s="14">
        <f t="shared" si="2"/>
        <v>44.95</v>
      </c>
      <c r="N18" s="10">
        <v>52</v>
      </c>
      <c r="O18" s="10">
        <f t="shared" si="3"/>
        <v>60.550000000000004</v>
      </c>
      <c r="P18" s="10">
        <v>0.9</v>
      </c>
      <c r="Q18" s="10">
        <f t="shared" si="4"/>
        <v>61.45</v>
      </c>
      <c r="R18" s="94" t="s">
        <v>53</v>
      </c>
      <c r="S18" s="76"/>
    </row>
    <row r="19" spans="1:19" ht="14.25">
      <c r="A19" s="41">
        <v>15</v>
      </c>
      <c r="B19" s="45" t="s">
        <v>20</v>
      </c>
      <c r="C19" s="46"/>
      <c r="D19" s="71">
        <v>992516</v>
      </c>
      <c r="E19" s="19">
        <v>2</v>
      </c>
      <c r="F19" s="19">
        <v>6.5</v>
      </c>
      <c r="G19" s="19">
        <v>6.3</v>
      </c>
      <c r="H19" s="8">
        <f t="shared" si="0"/>
        <v>14.8</v>
      </c>
      <c r="I19" s="10">
        <v>60</v>
      </c>
      <c r="J19" s="10">
        <v>71</v>
      </c>
      <c r="K19" s="16">
        <v>0</v>
      </c>
      <c r="L19" s="10">
        <f t="shared" si="1"/>
        <v>29.75</v>
      </c>
      <c r="M19" s="14">
        <f t="shared" si="2"/>
        <v>44.55</v>
      </c>
      <c r="N19" s="10">
        <v>61</v>
      </c>
      <c r="O19" s="10">
        <f t="shared" si="3"/>
        <v>62.849999999999994</v>
      </c>
      <c r="P19" s="10">
        <v>1.1</v>
      </c>
      <c r="Q19" s="10">
        <f t="shared" si="4"/>
        <v>63.949999999999996</v>
      </c>
      <c r="R19" s="94" t="s">
        <v>50</v>
      </c>
      <c r="S19" s="76"/>
    </row>
    <row r="20" spans="1:19" ht="14.25">
      <c r="A20" s="41">
        <v>16</v>
      </c>
      <c r="B20" s="45" t="s">
        <v>38</v>
      </c>
      <c r="C20" s="46"/>
      <c r="D20" s="71">
        <v>993674</v>
      </c>
      <c r="E20" s="19">
        <v>0</v>
      </c>
      <c r="F20" s="19">
        <v>1.5</v>
      </c>
      <c r="G20" s="19">
        <v>0.7</v>
      </c>
      <c r="H20" s="8">
        <f t="shared" si="0"/>
        <v>2.2</v>
      </c>
      <c r="I20" s="10">
        <v>48</v>
      </c>
      <c r="J20" s="10">
        <v>53</v>
      </c>
      <c r="K20" s="16">
        <v>0</v>
      </c>
      <c r="L20" s="10">
        <f t="shared" si="1"/>
        <v>22.85</v>
      </c>
      <c r="M20" s="14">
        <f t="shared" si="2"/>
        <v>25.05</v>
      </c>
      <c r="N20" s="10">
        <v>0</v>
      </c>
      <c r="O20" s="10">
        <f t="shared" si="3"/>
        <v>25.05</v>
      </c>
      <c r="P20" s="10">
        <v>0</v>
      </c>
      <c r="Q20" s="10">
        <f t="shared" si="4"/>
        <v>25.05</v>
      </c>
      <c r="R20" s="98" t="s">
        <v>54</v>
      </c>
      <c r="S20" s="76"/>
    </row>
    <row r="21" spans="1:19" ht="15" thickBot="1">
      <c r="A21" s="41">
        <v>17</v>
      </c>
      <c r="B21" s="45" t="s">
        <v>39</v>
      </c>
      <c r="C21" s="46"/>
      <c r="D21" s="71">
        <v>994573</v>
      </c>
      <c r="E21" s="19">
        <v>4.5</v>
      </c>
      <c r="F21" s="19">
        <v>4.8</v>
      </c>
      <c r="G21" s="19">
        <v>3.2</v>
      </c>
      <c r="H21" s="8">
        <f t="shared" si="0"/>
        <v>12.5</v>
      </c>
      <c r="I21" s="10">
        <v>57</v>
      </c>
      <c r="J21" s="10">
        <v>61</v>
      </c>
      <c r="K21" s="16">
        <v>0</v>
      </c>
      <c r="L21" s="10">
        <f t="shared" si="1"/>
        <v>26.65</v>
      </c>
      <c r="M21" s="14">
        <f t="shared" si="2"/>
        <v>39.15</v>
      </c>
      <c r="N21" s="10">
        <v>43</v>
      </c>
      <c r="O21" s="10">
        <f t="shared" si="3"/>
        <v>52.05</v>
      </c>
      <c r="P21" s="10">
        <v>1.4</v>
      </c>
      <c r="Q21" s="10">
        <f t="shared" si="4"/>
        <v>53.449999999999996</v>
      </c>
      <c r="R21" s="94" t="s">
        <v>53</v>
      </c>
      <c r="S21" s="79"/>
    </row>
    <row r="22" spans="1:19" ht="15" thickBot="1">
      <c r="A22" s="41">
        <v>18</v>
      </c>
      <c r="B22" s="45" t="s">
        <v>40</v>
      </c>
      <c r="C22" s="46"/>
      <c r="D22" s="71">
        <v>994685</v>
      </c>
      <c r="E22" s="19">
        <v>5</v>
      </c>
      <c r="F22" s="19">
        <v>5.7</v>
      </c>
      <c r="G22" s="19">
        <v>7.5</v>
      </c>
      <c r="H22" s="8">
        <f t="shared" si="0"/>
        <v>18.2</v>
      </c>
      <c r="I22" s="10">
        <v>77</v>
      </c>
      <c r="J22" s="10">
        <v>73</v>
      </c>
      <c r="K22" s="16">
        <v>0</v>
      </c>
      <c r="L22" s="10">
        <f t="shared" si="1"/>
        <v>33.65</v>
      </c>
      <c r="M22" s="14">
        <f t="shared" si="2"/>
        <v>51.849999999999994</v>
      </c>
      <c r="N22" s="10">
        <v>68</v>
      </c>
      <c r="O22" s="10">
        <f t="shared" si="3"/>
        <v>72.25</v>
      </c>
      <c r="P22" s="10">
        <v>2.7</v>
      </c>
      <c r="Q22" s="10">
        <f t="shared" si="4"/>
        <v>74.95</v>
      </c>
      <c r="R22" s="94" t="s">
        <v>51</v>
      </c>
      <c r="S22" s="81">
        <v>3</v>
      </c>
    </row>
    <row r="23" spans="1:19" ht="14.25">
      <c r="A23" s="41">
        <v>19</v>
      </c>
      <c r="B23" s="45" t="s">
        <v>32</v>
      </c>
      <c r="C23" s="46"/>
      <c r="D23" s="71">
        <v>994930</v>
      </c>
      <c r="E23" s="19">
        <v>5</v>
      </c>
      <c r="F23" s="19">
        <v>5</v>
      </c>
      <c r="G23" s="19">
        <v>5.3</v>
      </c>
      <c r="H23" s="8">
        <f t="shared" si="0"/>
        <v>15.3</v>
      </c>
      <c r="I23" s="10">
        <v>47</v>
      </c>
      <c r="J23" s="10">
        <v>62</v>
      </c>
      <c r="K23" s="16">
        <v>0</v>
      </c>
      <c r="L23" s="10">
        <f t="shared" si="1"/>
        <v>24.9</v>
      </c>
      <c r="M23" s="14">
        <f t="shared" si="2"/>
        <v>40.2</v>
      </c>
      <c r="N23" s="10">
        <v>62</v>
      </c>
      <c r="O23" s="10">
        <f t="shared" si="3"/>
        <v>58.8</v>
      </c>
      <c r="P23" s="10">
        <v>2.1</v>
      </c>
      <c r="Q23" s="10">
        <f t="shared" si="4"/>
        <v>60.9</v>
      </c>
      <c r="R23" s="94" t="s">
        <v>53</v>
      </c>
      <c r="S23" s="77"/>
    </row>
    <row r="24" spans="1:19" ht="14.25">
      <c r="A24" s="41">
        <v>20</v>
      </c>
      <c r="B24" s="45" t="s">
        <v>33</v>
      </c>
      <c r="C24" s="46"/>
      <c r="D24" s="71">
        <v>995670</v>
      </c>
      <c r="E24" s="19">
        <v>4</v>
      </c>
      <c r="F24" s="19">
        <v>4.8</v>
      </c>
      <c r="G24" s="19">
        <v>4.8</v>
      </c>
      <c r="H24" s="8">
        <f t="shared" si="0"/>
        <v>13.600000000000001</v>
      </c>
      <c r="I24" s="10">
        <v>57</v>
      </c>
      <c r="J24" s="10">
        <v>81</v>
      </c>
      <c r="K24" s="16">
        <v>0</v>
      </c>
      <c r="L24" s="10">
        <f t="shared" si="1"/>
        <v>31.65</v>
      </c>
      <c r="M24" s="14">
        <f t="shared" si="2"/>
        <v>45.25</v>
      </c>
      <c r="N24" s="10">
        <v>64</v>
      </c>
      <c r="O24" s="10">
        <f>M24+N24*0.3</f>
        <v>64.45</v>
      </c>
      <c r="P24" s="10">
        <v>1.5</v>
      </c>
      <c r="Q24" s="10">
        <f>O24+P24</f>
        <v>65.95</v>
      </c>
      <c r="R24" s="94" t="s">
        <v>50</v>
      </c>
      <c r="S24" s="78"/>
    </row>
    <row r="25" spans="1:19" ht="14.25">
      <c r="A25" s="41">
        <v>21</v>
      </c>
      <c r="B25" s="45" t="s">
        <v>34</v>
      </c>
      <c r="C25" s="46"/>
      <c r="D25" s="71">
        <v>996345</v>
      </c>
      <c r="E25" s="19">
        <v>4</v>
      </c>
      <c r="F25" s="19">
        <v>4.8</v>
      </c>
      <c r="G25" s="19">
        <v>5.2</v>
      </c>
      <c r="H25" s="8">
        <f t="shared" si="0"/>
        <v>14</v>
      </c>
      <c r="I25" s="10">
        <v>77</v>
      </c>
      <c r="J25" s="10">
        <v>58</v>
      </c>
      <c r="K25" s="16">
        <v>0</v>
      </c>
      <c r="L25" s="10">
        <f t="shared" si="1"/>
        <v>29.9</v>
      </c>
      <c r="M25" s="14">
        <f t="shared" si="2"/>
        <v>43.9</v>
      </c>
      <c r="N25" s="10">
        <v>61</v>
      </c>
      <c r="O25" s="10">
        <f>M25+N25*0.3</f>
        <v>62.2</v>
      </c>
      <c r="P25" s="10">
        <v>2.2</v>
      </c>
      <c r="Q25" s="10">
        <f>O25+P25</f>
        <v>64.4</v>
      </c>
      <c r="R25" s="94" t="s">
        <v>50</v>
      </c>
      <c r="S25" s="78"/>
    </row>
    <row r="26" spans="1:19" ht="14.25">
      <c r="A26" s="41">
        <v>22</v>
      </c>
      <c r="B26" s="45" t="s">
        <v>35</v>
      </c>
      <c r="C26" s="46"/>
      <c r="D26" s="71">
        <v>996459</v>
      </c>
      <c r="E26" s="19">
        <v>3.5</v>
      </c>
      <c r="F26" s="19">
        <v>3.2</v>
      </c>
      <c r="G26" s="19">
        <v>0.5</v>
      </c>
      <c r="H26" s="8">
        <f t="shared" si="0"/>
        <v>7.2</v>
      </c>
      <c r="I26" s="10">
        <v>71</v>
      </c>
      <c r="J26" s="10">
        <v>79</v>
      </c>
      <c r="K26" s="16">
        <v>0</v>
      </c>
      <c r="L26" s="10">
        <f t="shared" si="1"/>
        <v>33.95</v>
      </c>
      <c r="M26" s="14">
        <f t="shared" si="2"/>
        <v>41.150000000000006</v>
      </c>
      <c r="N26" s="10">
        <v>43</v>
      </c>
      <c r="O26" s="10">
        <f>M26+N26*0.3</f>
        <v>54.050000000000004</v>
      </c>
      <c r="P26" s="10">
        <v>0.4</v>
      </c>
      <c r="Q26" s="10">
        <f>O26+P26</f>
        <v>54.45</v>
      </c>
      <c r="R26" s="94" t="s">
        <v>53</v>
      </c>
      <c r="S26" s="78"/>
    </row>
    <row r="27" spans="1:19" ht="14.25">
      <c r="A27" s="41">
        <v>23</v>
      </c>
      <c r="B27" s="45" t="s">
        <v>36</v>
      </c>
      <c r="C27" s="46"/>
      <c r="D27" s="71">
        <v>998154</v>
      </c>
      <c r="E27" s="19">
        <v>2</v>
      </c>
      <c r="F27" s="19">
        <v>3.1</v>
      </c>
      <c r="G27" s="19">
        <v>2.7</v>
      </c>
      <c r="H27" s="8">
        <f t="shared" si="0"/>
        <v>7.8</v>
      </c>
      <c r="I27" s="10">
        <v>55</v>
      </c>
      <c r="J27" s="10">
        <v>56</v>
      </c>
      <c r="K27" s="16">
        <v>0</v>
      </c>
      <c r="L27" s="10">
        <f t="shared" si="1"/>
        <v>25</v>
      </c>
      <c r="M27" s="14">
        <f t="shared" si="2"/>
        <v>32.8</v>
      </c>
      <c r="N27" s="10">
        <v>40</v>
      </c>
      <c r="O27" s="10">
        <f>M27+N27*0.3</f>
        <v>44.8</v>
      </c>
      <c r="P27" s="10">
        <v>0.7</v>
      </c>
      <c r="Q27" s="10">
        <f>O27+P27</f>
        <v>45.5</v>
      </c>
      <c r="R27" s="94" t="s">
        <v>48</v>
      </c>
      <c r="S27" s="78"/>
    </row>
    <row r="28" spans="1:19" ht="14.25">
      <c r="A28" s="41">
        <v>24</v>
      </c>
      <c r="B28" s="45" t="s">
        <v>37</v>
      </c>
      <c r="C28" s="46"/>
      <c r="D28" s="71">
        <v>998641</v>
      </c>
      <c r="E28" s="19">
        <v>4</v>
      </c>
      <c r="F28" s="19">
        <v>5.8</v>
      </c>
      <c r="G28" s="19">
        <v>3.5</v>
      </c>
      <c r="H28" s="8">
        <f t="shared" si="0"/>
        <v>13.3</v>
      </c>
      <c r="I28" s="10">
        <v>73</v>
      </c>
      <c r="J28" s="10">
        <v>70</v>
      </c>
      <c r="K28" s="16">
        <v>0</v>
      </c>
      <c r="L28" s="10">
        <f t="shared" si="1"/>
        <v>32.1</v>
      </c>
      <c r="M28" s="14">
        <f t="shared" si="2"/>
        <v>45.400000000000006</v>
      </c>
      <c r="N28" s="10">
        <v>76</v>
      </c>
      <c r="O28" s="10">
        <f>M28+N28*0.3</f>
        <v>68.2</v>
      </c>
      <c r="P28" s="10">
        <v>1.8</v>
      </c>
      <c r="Q28" s="10">
        <f>O28+P28</f>
        <v>70</v>
      </c>
      <c r="R28" s="85" t="s">
        <v>49</v>
      </c>
      <c r="S28" s="78"/>
    </row>
    <row r="29" spans="1:20" ht="14.25">
      <c r="A29" s="37"/>
      <c r="B29" s="43"/>
      <c r="C29" s="44" t="s">
        <v>6</v>
      </c>
      <c r="D29" s="3" t="s">
        <v>4</v>
      </c>
      <c r="E29" s="36"/>
      <c r="F29" s="36"/>
      <c r="G29" s="36"/>
      <c r="H29" s="87"/>
      <c r="I29" s="3">
        <f>AVERAGE(I5:I24)</f>
        <v>64.55</v>
      </c>
      <c r="J29" s="3">
        <f>AVERAGE(J5:J24)</f>
        <v>67.75</v>
      </c>
      <c r="K29" s="3">
        <f>AVERAGE(K5:K24)</f>
        <v>0</v>
      </c>
      <c r="L29" s="3">
        <f>AVERAGE(L5:L24)</f>
        <v>29.847499999999997</v>
      </c>
      <c r="M29" s="3">
        <f>AVERAGE(M5:M28)</f>
        <v>42.74166666666667</v>
      </c>
      <c r="N29" s="3">
        <f>AVERAGE(N5:N24)</f>
        <v>50.7</v>
      </c>
      <c r="O29" s="3">
        <f>AVERAGE(O5:O28)</f>
        <v>58.166666666666664</v>
      </c>
      <c r="P29" s="3">
        <f>AVERAGE(P5:P28)</f>
        <v>1.645833333333333</v>
      </c>
      <c r="Q29" s="74">
        <f>AVERAGE(Q5:Q28)</f>
        <v>59.81250000000002</v>
      </c>
      <c r="R29" s="89" t="s">
        <v>57</v>
      </c>
      <c r="S29" s="90"/>
      <c r="T29" s="91"/>
    </row>
    <row r="30" spans="1:20" ht="14.25" thickBot="1">
      <c r="A30" s="38"/>
      <c r="B30" s="39"/>
      <c r="C30" s="40"/>
      <c r="D30" s="13" t="s">
        <v>5</v>
      </c>
      <c r="E30" s="40"/>
      <c r="F30" s="40"/>
      <c r="G30" s="40"/>
      <c r="H30" s="88"/>
      <c r="I30" s="13">
        <f aca="true" t="shared" si="5" ref="I30:Q30">STDEV(I5:I29)</f>
        <v>14.464736430367488</v>
      </c>
      <c r="J30" s="13">
        <f t="shared" si="5"/>
        <v>17.342073117133374</v>
      </c>
      <c r="K30" s="13">
        <f t="shared" si="5"/>
        <v>0</v>
      </c>
      <c r="L30" s="13">
        <f t="shared" si="5"/>
        <v>5.265711830639164</v>
      </c>
      <c r="M30" s="13">
        <f t="shared" si="5"/>
        <v>8.761215034964568</v>
      </c>
      <c r="N30" s="13">
        <f t="shared" si="5"/>
        <v>19.08132420282548</v>
      </c>
      <c r="O30" s="13">
        <f t="shared" si="5"/>
        <v>13.887596884350508</v>
      </c>
      <c r="P30" s="13">
        <f t="shared" si="5"/>
        <v>0.8291457283788471</v>
      </c>
      <c r="Q30" s="75">
        <f t="shared" si="5"/>
        <v>14.581125428100448</v>
      </c>
      <c r="R30" s="92"/>
      <c r="S30" s="93"/>
      <c r="T30" s="9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BD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Sayed Al Ghamdi</dc:creator>
  <cp:keywords/>
  <dc:description/>
  <cp:lastModifiedBy>ITC</cp:lastModifiedBy>
  <cp:lastPrinted>2002-06-03T06:55:17Z</cp:lastPrinted>
  <dcterms:created xsi:type="dcterms:W3CDTF">1998-10-09T15:20:41Z</dcterms:created>
  <dcterms:modified xsi:type="dcterms:W3CDTF">2002-06-03T06:59:13Z</dcterms:modified>
  <cp:category/>
  <cp:version/>
  <cp:contentType/>
  <cp:contentStatus/>
</cp:coreProperties>
</file>